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wang\Desktop\"/>
    </mc:Choice>
  </mc:AlternateContent>
  <xr:revisionPtr revIDLastSave="0" documentId="8_{3E0D2ADC-CB0D-4875-A60B-6EA95652D513}" xr6:coauthVersionLast="41" xr6:coauthVersionMax="41" xr10:uidLastSave="{00000000-0000-0000-0000-000000000000}"/>
  <bookViews>
    <workbookView xWindow="-108" yWindow="-108" windowWidth="23256" windowHeight="12600" xr2:uid="{DDF7D23F-769F-46D3-9DE8-969B03F26A45}"/>
  </bookViews>
  <sheets>
    <sheet name="Budget Worksheet" sheetId="4" r:id="rId1"/>
    <sheet name="Budget Example " sheetId="3" r:id="rId2"/>
  </sheets>
  <definedNames>
    <definedName name="_xlnm.Print_Area" localSheetId="1">'Budget Example '!$B$3:$G$51</definedName>
    <definedName name="_xlnm.Print_Area" localSheetId="0">'Budget Worksheet'!$B$4:$G$56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3" l="1"/>
  <c r="F39" i="3" s="1"/>
  <c r="G44" i="4"/>
  <c r="F44" i="4"/>
  <c r="F11" i="3"/>
  <c r="F10" i="3" s="1"/>
  <c r="G11" i="3"/>
  <c r="G10" i="3" s="1"/>
  <c r="G28" i="3"/>
  <c r="D5" i="3"/>
  <c r="G39" i="3"/>
  <c r="G41" i="3" s="1"/>
  <c r="E11" i="3"/>
  <c r="E10" i="3" s="1"/>
  <c r="D16" i="4" l="1"/>
  <c r="D39" i="4"/>
  <c r="D38" i="4" s="1"/>
  <c r="E16" i="4"/>
  <c r="E15" i="4" s="1"/>
  <c r="F16" i="4"/>
  <c r="F15" i="4" s="1"/>
  <c r="G16" i="4"/>
  <c r="G15" i="4" s="1"/>
  <c r="E46" i="4"/>
  <c r="E45" i="4" s="1"/>
  <c r="D46" i="4"/>
  <c r="D45" i="4" s="1"/>
  <c r="G46" i="4"/>
  <c r="G45" i="4" s="1"/>
  <c r="F46" i="4"/>
  <c r="F45" i="4" s="1"/>
  <c r="F39" i="4"/>
  <c r="F38" i="4" s="1"/>
  <c r="G39" i="4"/>
  <c r="G38" i="4" s="1"/>
  <c r="E39" i="4"/>
  <c r="E38" i="4" s="1"/>
  <c r="G28" i="4"/>
  <c r="G27" i="4" s="1"/>
  <c r="F28" i="4"/>
  <c r="F27" i="4" s="1"/>
  <c r="E28" i="4"/>
  <c r="E27" i="4" s="1"/>
  <c r="D28" i="4"/>
  <c r="D27" i="4" s="1"/>
  <c r="D50" i="4" l="1"/>
  <c r="D49" i="4" s="1"/>
  <c r="G50" i="4"/>
  <c r="F50" i="4"/>
  <c r="F49" i="4" s="1"/>
  <c r="E50" i="4"/>
  <c r="E49" i="4" s="1"/>
  <c r="E28" i="3"/>
  <c r="G55" i="4" l="1"/>
  <c r="G49" i="4"/>
  <c r="D55" i="4" s="1"/>
  <c r="D15" i="4"/>
  <c r="D54" i="4" s="1"/>
  <c r="G54" i="4"/>
  <c r="E17" i="3"/>
  <c r="E23" i="3" s="1"/>
  <c r="E22" i="3" s="1"/>
  <c r="D17" i="3"/>
  <c r="D23" i="3" s="1"/>
  <c r="D22" i="3" s="1"/>
  <c r="F41" i="3"/>
  <c r="F40" i="3" s="1"/>
  <c r="E41" i="3"/>
  <c r="E40" i="3" s="1"/>
  <c r="D41" i="3"/>
  <c r="D40" i="3" s="1"/>
  <c r="D34" i="3"/>
  <c r="D33" i="3" s="1"/>
  <c r="G34" i="3"/>
  <c r="G33" i="3" s="1"/>
  <c r="F34" i="3"/>
  <c r="E34" i="3"/>
  <c r="G23" i="3"/>
  <c r="F23" i="3"/>
  <c r="F22" i="3" s="1"/>
  <c r="D11" i="3"/>
  <c r="D45" i="3" l="1"/>
  <c r="E33" i="3"/>
  <c r="E44" i="3" s="1"/>
  <c r="E45" i="3"/>
  <c r="F33" i="3"/>
  <c r="F45" i="3"/>
  <c r="G22" i="3"/>
  <c r="G45" i="3"/>
  <c r="G50" i="3" s="1"/>
  <c r="G56" i="4"/>
  <c r="D56" i="4"/>
  <c r="D10" i="3"/>
  <c r="D44" i="3" s="1"/>
  <c r="G40" i="3"/>
  <c r="F44" i="3"/>
  <c r="G44" i="3" l="1"/>
  <c r="D50" i="3" s="1"/>
  <c r="D49" i="3"/>
  <c r="G49" i="3"/>
  <c r="G51" i="3" s="1"/>
  <c r="D5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Yuping Wang</author>
  </authors>
  <commentList>
    <comment ref="B7" authorId="0" shapeId="0" xr:uid="{1F7FF2C0-B70D-44C1-B97D-A22BC8A0D650}">
      <text>
        <r>
          <rPr>
            <sz val="11"/>
            <color indexed="81"/>
            <rFont val="Tahoma"/>
            <family val="2"/>
          </rPr>
          <t xml:space="preserve">Click the cell to see the drop down menu with the list of 20 product research tools. </t>
        </r>
      </text>
    </comment>
    <comment ref="B33" authorId="0" shapeId="0" xr:uid="{376E589D-F396-4D6D-BAB6-540B0A732469}">
      <text>
        <r>
          <rPr>
            <sz val="11"/>
            <color indexed="81"/>
            <rFont val="Tahoma"/>
            <family val="2"/>
          </rPr>
          <t>Use Sourcing Warrior Quote Master© To Get The Exact Material Cost</t>
        </r>
      </text>
    </comment>
    <comment ref="B37" authorId="0" shapeId="0" xr:uid="{CFE8C004-B9E0-41C3-AE90-11F9FB39E3D4}">
      <text>
        <r>
          <rPr>
            <sz val="11"/>
            <color indexed="81"/>
            <rFont val="Tahoma"/>
            <family val="2"/>
          </rPr>
          <t xml:space="preserve">
Use Sourcing Warrior Quote Master© To Get The Exact Shipping Cost</t>
        </r>
      </text>
    </comment>
    <comment ref="F44" authorId="0" shapeId="0" xr:uid="{487BB2EE-B19F-40DF-821E-9D31EBF00688}">
      <text>
        <r>
          <rPr>
            <b/>
            <sz val="9"/>
            <color indexed="81"/>
            <rFont val="Tahoma"/>
            <family val="2"/>
          </rPr>
          <t>Sourcing Warrior:</t>
        </r>
        <r>
          <rPr>
            <sz val="9"/>
            <color indexed="81"/>
            <rFont val="Tahoma"/>
            <family val="2"/>
          </rPr>
          <t xml:space="preserve">
This cell will auto calculate when you enter "My Product Data" - </t>
        </r>
        <r>
          <rPr>
            <b/>
            <sz val="9"/>
            <color indexed="81"/>
            <rFont val="Tahoma"/>
            <family val="2"/>
          </rPr>
          <t>scroll down to fill in.</t>
        </r>
      </text>
    </comment>
    <comment ref="G44" authorId="0" shapeId="0" xr:uid="{1F87F6E0-F28F-46B4-8278-1E76E49E7495}">
      <text>
        <r>
          <rPr>
            <b/>
            <sz val="9"/>
            <color indexed="81"/>
            <rFont val="Tahoma"/>
            <family val="2"/>
          </rPr>
          <t>Sourcing Warrior:</t>
        </r>
        <r>
          <rPr>
            <sz val="9"/>
            <color indexed="81"/>
            <rFont val="Tahoma"/>
            <family val="2"/>
          </rPr>
          <t xml:space="preserve">
This cell will auto calculate when you enter "My Product Data" </t>
        </r>
        <r>
          <rPr>
            <b/>
            <sz val="9"/>
            <color indexed="81"/>
            <rFont val="Tahoma"/>
            <family val="2"/>
          </rPr>
          <t>- scroll down to fill in.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Yuping Wang</author>
  </authors>
  <commentList>
    <comment ref="B4" authorId="0" shapeId="0" xr:uid="{21A8FEC4-A93A-4DD2-940B-3291293D9C55}">
      <text>
        <r>
          <rPr>
            <sz val="11"/>
            <color indexed="81"/>
            <rFont val="Tahoma"/>
            <family val="2"/>
          </rPr>
          <t xml:space="preserve">Click the cell to see the drop down menu with the list of 20 product research tools. </t>
        </r>
      </text>
    </comment>
    <comment ref="G18" authorId="0" shapeId="0" xr:uid="{7D6768BB-0AFB-4F91-B3AA-ACDDD2EB1E07}">
      <text>
        <r>
          <rPr>
            <sz val="9"/>
            <color indexed="81"/>
            <rFont val="Tahoma"/>
            <family val="2"/>
          </rPr>
          <t xml:space="preserve">Application Fee  ($275-375 per class) + Attorney </t>
        </r>
      </text>
    </comment>
    <comment ref="B28" authorId="0" shapeId="0" xr:uid="{0377469A-381F-4412-AECA-BA0D256832CD}">
      <text>
        <r>
          <rPr>
            <sz val="11"/>
            <color indexed="81"/>
            <rFont val="Tahoma"/>
            <family val="2"/>
          </rPr>
          <t>Use Sourcing Warrior Quote Master© To Get The Exact Material Cost</t>
        </r>
      </text>
    </comment>
    <comment ref="B32" authorId="0" shapeId="0" xr:uid="{D4A1A8D3-3364-4E01-8DA7-03A013C87905}">
      <text>
        <r>
          <rPr>
            <sz val="11"/>
            <color indexed="81"/>
            <rFont val="Tahoma"/>
            <family val="2"/>
          </rPr>
          <t xml:space="preserve">
Use Sourcing Warrior Quote Master© To Get The Exact Shipping Cost</t>
        </r>
      </text>
    </comment>
  </commentList>
</comments>
</file>

<file path=xl/sharedStrings.xml><?xml version="1.0" encoding="utf-8"?>
<sst xmlns="http://schemas.openxmlformats.org/spreadsheetml/2006/main" count="256" uniqueCount="105">
  <si>
    <t>Helium 10</t>
  </si>
  <si>
    <t>Month  1-5</t>
  </si>
  <si>
    <t>Inspection</t>
  </si>
  <si>
    <t>Purchase Material</t>
  </si>
  <si>
    <t>Purchase Tooling</t>
  </si>
  <si>
    <t xml:space="preserve">Amazon Account </t>
  </si>
  <si>
    <t>PPC</t>
  </si>
  <si>
    <t>Web domain</t>
  </si>
  <si>
    <t>G-Suite</t>
  </si>
  <si>
    <t>LLC Registration</t>
  </si>
  <si>
    <t>Jungle Scout</t>
  </si>
  <si>
    <t>AMZScout</t>
  </si>
  <si>
    <t>Viral Launch</t>
  </si>
  <si>
    <t>ASINspector</t>
  </si>
  <si>
    <t>Unicorn Smasher</t>
  </si>
  <si>
    <t>CamelCamelCamel</t>
  </si>
  <si>
    <t>AmazeOwl</t>
  </si>
  <si>
    <t>AMZ Shark</t>
  </si>
  <si>
    <t>Sonar</t>
  </si>
  <si>
    <t>Algopix</t>
  </si>
  <si>
    <t>SellerPrime</t>
  </si>
  <si>
    <t>Keepa</t>
  </si>
  <si>
    <t>Amasuite</t>
  </si>
  <si>
    <t>CashCowPro</t>
  </si>
  <si>
    <t>Scope</t>
  </si>
  <si>
    <t>Kiprt</t>
  </si>
  <si>
    <t>AMZ Insight</t>
  </si>
  <si>
    <t>Purchase Commitment</t>
  </si>
  <si>
    <t>Trademark</t>
  </si>
  <si>
    <t>Month 9</t>
  </si>
  <si>
    <t>Month 10</t>
  </si>
  <si>
    <t>Funding Before Launch</t>
  </si>
  <si>
    <t>Funding After Launch</t>
  </si>
  <si>
    <t>Cost Categories</t>
  </si>
  <si>
    <t xml:space="preserve">Product Launch </t>
  </si>
  <si>
    <t>Start</t>
  </si>
  <si>
    <t>Continue</t>
  </si>
  <si>
    <t>Sub Total (with planned costs)</t>
  </si>
  <si>
    <t>Total (with planned costs)</t>
  </si>
  <si>
    <t>FBA Course</t>
  </si>
  <si>
    <t>Product Photography</t>
  </si>
  <si>
    <t>Purchase Sample</t>
  </si>
  <si>
    <t>Purchase Packaging</t>
  </si>
  <si>
    <t>Factory Audit</t>
  </si>
  <si>
    <t xml:space="preserve">ID Your Product &amp; Company </t>
  </si>
  <si>
    <t>Product Research Tools List</t>
  </si>
  <si>
    <t>Disclaimer:</t>
  </si>
  <si>
    <t>Sub Total (baseline costs)</t>
  </si>
  <si>
    <t>Total (baseline costs)</t>
  </si>
  <si>
    <t xml:space="preserve">Logo </t>
  </si>
  <si>
    <t>Barcode (GS1)</t>
  </si>
  <si>
    <t>Shipping (incl. custom bond)</t>
  </si>
  <si>
    <t>Give-Always (10 X 7 Days)</t>
  </si>
  <si>
    <t>Month 6-8</t>
  </si>
  <si>
    <t>$6/mth</t>
  </si>
  <si>
    <t>Sourcing Warrior Quote Master©</t>
  </si>
  <si>
    <t>Customize Packaging Design</t>
  </si>
  <si>
    <t>Other Research Tool</t>
  </si>
  <si>
    <t xml:space="preserve"> My Amazon FBA Business Budget </t>
  </si>
  <si>
    <t>One time</t>
  </si>
  <si>
    <t xml:space="preserve">Period 1: PD Research </t>
  </si>
  <si>
    <t>Period 2: 1st PO</t>
  </si>
  <si>
    <t>Period 3: Product Launch</t>
  </si>
  <si>
    <t>Period 4: 2nd PO</t>
  </si>
  <si>
    <t>(Enter: Monthly/Annual/One Time)</t>
  </si>
  <si>
    <t>BASELINE COSTS ONLY</t>
  </si>
  <si>
    <t xml:space="preserve"> WITH PLANNED COSTS</t>
  </si>
  <si>
    <t>Helium 10 (exclusive 50% discount)</t>
  </si>
  <si>
    <t>Jungle Scout (exclusive 30% discount)</t>
  </si>
  <si>
    <t>Viral Launch (exclusive 15% discount)</t>
  </si>
  <si>
    <t>Still need help? Check out Sourcing Warrior FBA Budge Example.</t>
  </si>
  <si>
    <t>Item Cost (as in supplier's quote):</t>
  </si>
  <si>
    <t xml:space="preserve">Plan PPC spend as a % of sales </t>
  </si>
  <si>
    <t>COST TOTAL BY PERIOD</t>
  </si>
  <si>
    <t>My Amazon FBA Business - Budget Options</t>
  </si>
  <si>
    <t>Funding Need Before Launch</t>
  </si>
  <si>
    <t>Funding Need After Launch</t>
  </si>
  <si>
    <t>TOTAL Budget #1</t>
  </si>
  <si>
    <t>TOTAL Budget #2</t>
  </si>
  <si>
    <t xml:space="preserve">1st PO QTY: </t>
  </si>
  <si>
    <t>2nd PO QTY:</t>
  </si>
  <si>
    <t xml:space="preserve">My Amazon FBA Business Budget </t>
  </si>
  <si>
    <t>Monthly</t>
  </si>
  <si>
    <t>One time (renew 2nd year)</t>
  </si>
  <si>
    <t>$12/Annual</t>
  </si>
  <si>
    <t>no</t>
  </si>
  <si>
    <t>Per shipment</t>
  </si>
  <si>
    <t>% of sales</t>
  </si>
  <si>
    <t>Sale Price (competitor unit on Amazon):</t>
  </si>
  <si>
    <t>Sale Price (competitor price on Amazon):</t>
  </si>
  <si>
    <t xml:space="preserve">BUDGET OPTION 1 </t>
  </si>
  <si>
    <t xml:space="preserve">BUDGET OPTION 2 </t>
  </si>
  <si>
    <t>1st PO PPC Budget (in %):</t>
  </si>
  <si>
    <t>2nd PO PPC Budget (in %)</t>
  </si>
  <si>
    <t>SUMMARY</t>
  </si>
  <si>
    <t>Sourcing Warrior
TEMPLATE</t>
  </si>
  <si>
    <r>
      <rPr>
        <sz val="24"/>
        <color rgb="FFFF0000"/>
        <rFont val="Arial Black"/>
        <family val="2"/>
      </rPr>
      <t xml:space="preserve"> Worksheet Instructions </t>
    </r>
    <r>
      <rPr>
        <sz val="12"/>
        <color rgb="FFFF0000"/>
        <rFont val="Arial Black"/>
        <family val="2"/>
      </rPr>
      <t xml:space="preserve">(Fill In The Light Blue Sections) </t>
    </r>
  </si>
  <si>
    <t>* The presentation video along with this excel material are copy right protected. All right reserved by Sourcing Warrior®</t>
  </si>
  <si>
    <t>One time (10 yr)</t>
  </si>
  <si>
    <t>Launch Giveaway QTY</t>
  </si>
  <si>
    <t xml:space="preserve">* The product example shown in the video example is a random pick from Amazon.com. Sourcing Warrior has no association with the Product or Product Seller. </t>
  </si>
  <si>
    <t xml:space="preserve">Cost Occurrence </t>
  </si>
  <si>
    <r>
      <t xml:space="preserve">Step 1: </t>
    </r>
    <r>
      <rPr>
        <i/>
        <sz val="12"/>
        <color theme="1"/>
        <rFont val="Calibri"/>
        <family val="2"/>
        <scheme val="minor"/>
      </rPr>
      <t>Identify</t>
    </r>
    <r>
      <rPr>
        <sz val="12"/>
        <color theme="1"/>
        <rFont val="Calibri"/>
        <family val="2"/>
        <scheme val="minor"/>
      </rPr>
      <t xml:space="preserve"> cost that is not a "must" spend for right now but need to plan for it (e.g. trademark) - </t>
    </r>
    <r>
      <rPr>
        <i/>
        <u/>
        <sz val="12"/>
        <color theme="1"/>
        <rFont val="Calibri"/>
        <family val="2"/>
        <scheme val="minor"/>
      </rPr>
      <t>highlight the planned cost</t>
    </r>
    <r>
      <rPr>
        <sz val="12"/>
        <color theme="1"/>
        <rFont val="Calibri"/>
        <family val="2"/>
        <scheme val="minor"/>
      </rPr>
      <t xml:space="preserve"> cell in the Orange color. 
Step 2: Identify how often the cost occur. If it is a </t>
    </r>
    <r>
      <rPr>
        <i/>
        <u/>
        <sz val="12"/>
        <color theme="1"/>
        <rFont val="Calibri"/>
        <family val="2"/>
        <scheme val="minor"/>
      </rPr>
      <t>re-occurring cost:</t>
    </r>
    <r>
      <rPr>
        <sz val="12"/>
        <color theme="1"/>
        <rFont val="Calibri"/>
        <family val="2"/>
        <scheme val="minor"/>
      </rPr>
      <t xml:space="preserve"> total cost = cost per month X numbers of months (e.g. subscribe a research tool for 5 months).  
Step 3: Enter the planned cost</t>
    </r>
    <r>
      <rPr>
        <i/>
        <sz val="12"/>
        <color theme="1"/>
        <rFont val="Calibri"/>
        <family val="2"/>
        <scheme val="minor"/>
      </rPr>
      <t xml:space="preserve"> </t>
    </r>
    <r>
      <rPr>
        <i/>
        <u/>
        <sz val="12"/>
        <color theme="1"/>
        <rFont val="Calibri"/>
        <family val="2"/>
        <scheme val="minor"/>
      </rPr>
      <t>in the month</t>
    </r>
    <r>
      <rPr>
        <sz val="12"/>
        <color theme="1"/>
        <rFont val="Calibri"/>
        <family val="2"/>
        <scheme val="minor"/>
      </rPr>
      <t xml:space="preserve"> it may become a real expense. 
Step 4: Total cost highlighted in </t>
    </r>
    <r>
      <rPr>
        <b/>
        <sz val="12"/>
        <color theme="1"/>
        <rFont val="Calibri"/>
        <family val="2"/>
        <scheme val="minor"/>
      </rPr>
      <t xml:space="preserve">Green color </t>
    </r>
    <r>
      <rPr>
        <sz val="12"/>
        <color theme="1"/>
        <rFont val="Calibri"/>
        <family val="2"/>
        <scheme val="minor"/>
      </rPr>
      <t xml:space="preserve">(Row 14, baseline cost): need to </t>
    </r>
    <r>
      <rPr>
        <i/>
        <u/>
        <sz val="12"/>
        <color theme="1"/>
        <rFont val="Calibri"/>
        <family val="2"/>
        <scheme val="minor"/>
      </rPr>
      <t>deduct the planned costs</t>
    </r>
    <r>
      <rPr>
        <sz val="12"/>
        <color theme="1"/>
        <rFont val="Calibri"/>
        <family val="2"/>
        <scheme val="minor"/>
      </rPr>
      <t xml:space="preserve"> from the cost summary in Orange color (Row 15, with planned costs). </t>
    </r>
  </si>
  <si>
    <t>Sourcing Course</t>
  </si>
  <si>
    <t xml:space="preserve">My Product 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</si>
</sst>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28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1"/>
      <color indexed="81"/>
      <name val="Tahoma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26"/>
      <color theme="0"/>
      <name val="Arial Black"/>
      <family val="2"/>
    </font>
    <font>
      <b/>
      <sz val="26"/>
      <color theme="0"/>
      <name val="Arial Black"/>
      <family val="2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4"/>
      <color rgb="FFFF0000"/>
      <name val="Arial Black"/>
      <family val="2"/>
    </font>
    <font>
      <sz val="20"/>
      <color rgb="FFFF0000"/>
      <name val="Arial Black"/>
      <family val="2"/>
    </font>
    <font>
      <sz val="14"/>
      <name val="Calibri"/>
      <family val="2"/>
      <scheme val="minor"/>
    </font>
    <font>
      <sz val="12"/>
      <color rgb="FFFF0000"/>
      <name val="Arial Black"/>
      <family val="2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/>
    <xf numFmtId="0" fontId="0" fillId="0" borderId="6" xfId="0" applyBorder="1"/>
    <xf numFmtId="0" fontId="0" fillId="0" borderId="6" xfId="0" applyBorder="1" applyAlignment="1">
      <alignment horizontal="left" indent="2"/>
    </xf>
    <xf numFmtId="0" fontId="0" fillId="0" borderId="8" xfId="0" applyBorder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6" fillId="2" borderId="2" xfId="0" applyFont="1" applyFill="1" applyBorder="1" applyAlignment="1">
      <alignment horizontal="right" vertical="center"/>
    </xf>
    <xf numFmtId="44" fontId="6" fillId="2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44" fontId="6" fillId="2" borderId="7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44" fontId="6" fillId="4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44" fontId="6" fillId="4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4" fontId="1" fillId="0" borderId="0" xfId="2" applyFont="1" applyFill="1" applyBorder="1" applyAlignment="1">
      <alignment horizontal="center"/>
    </xf>
    <xf numFmtId="44" fontId="11" fillId="0" borderId="0" xfId="2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/>
    </xf>
    <xf numFmtId="44" fontId="0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2" fillId="0" borderId="6" xfId="3" applyFont="1" applyBorder="1" applyAlignment="1">
      <alignment horizontal="left" indent="1"/>
    </xf>
    <xf numFmtId="0" fontId="15" fillId="0" borderId="6" xfId="0" applyFont="1" applyBorder="1" applyAlignment="1">
      <alignment horizontal="left" indent="1"/>
    </xf>
    <xf numFmtId="0" fontId="0" fillId="3" borderId="1" xfId="0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7" fillId="8" borderId="6" xfId="0" applyFont="1" applyFill="1" applyBorder="1" applyAlignment="1">
      <alignment horizontal="right" vertical="center"/>
    </xf>
    <xf numFmtId="0" fontId="4" fillId="8" borderId="8" xfId="0" applyFont="1" applyFill="1" applyBorder="1" applyAlignment="1">
      <alignment vertical="center"/>
    </xf>
    <xf numFmtId="0" fontId="0" fillId="0" borderId="12" xfId="0" applyFill="1" applyBorder="1"/>
    <xf numFmtId="0" fontId="2" fillId="0" borderId="13" xfId="0" applyFont="1" applyFill="1" applyBorder="1" applyAlignment="1">
      <alignment horizontal="right" vertical="center"/>
    </xf>
    <xf numFmtId="44" fontId="2" fillId="0" borderId="13" xfId="0" applyNumberFormat="1" applyFont="1" applyFill="1" applyBorder="1" applyAlignment="1">
      <alignment horizontal="right" vertical="center"/>
    </xf>
    <xf numFmtId="44" fontId="2" fillId="0" borderId="14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44" fontId="7" fillId="2" borderId="10" xfId="0" applyNumberFormat="1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44" fontId="7" fillId="4" borderId="1" xfId="2" applyFont="1" applyFill="1" applyBorder="1" applyAlignment="1">
      <alignment horizontal="right" vertical="center"/>
    </xf>
    <xf numFmtId="44" fontId="0" fillId="7" borderId="1" xfId="2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indent="1"/>
    </xf>
    <xf numFmtId="0" fontId="0" fillId="0" borderId="1" xfId="0" applyBorder="1" applyAlignment="1">
      <alignment horizontal="right"/>
    </xf>
    <xf numFmtId="9" fontId="0" fillId="7" borderId="1" xfId="4" applyFont="1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16" fillId="5" borderId="15" xfId="0" applyFont="1" applyFill="1" applyBorder="1" applyAlignment="1">
      <alignment vertical="center"/>
    </xf>
    <xf numFmtId="16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16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44" fontId="0" fillId="4" borderId="1" xfId="2" applyFont="1" applyFill="1" applyBorder="1" applyAlignment="1">
      <alignment horizontal="center"/>
    </xf>
    <xf numFmtId="0" fontId="0" fillId="2" borderId="1" xfId="0" applyFont="1" applyFill="1" applyBorder="1" applyAlignment="1">
      <alignment horizontal="right" vertical="center"/>
    </xf>
    <xf numFmtId="44" fontId="1" fillId="2" borderId="1" xfId="2" applyFont="1" applyFill="1" applyBorder="1" applyAlignment="1">
      <alignment horizontal="center"/>
    </xf>
    <xf numFmtId="0" fontId="0" fillId="4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44" fontId="0" fillId="0" borderId="1" xfId="2" applyFont="1" applyFill="1" applyBorder="1" applyAlignment="1">
      <alignment horizontal="center"/>
    </xf>
    <xf numFmtId="16" fontId="24" fillId="8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16" fontId="7" fillId="8" borderId="25" xfId="0" applyNumberFormat="1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 wrapText="1"/>
    </xf>
    <xf numFmtId="16" fontId="7" fillId="8" borderId="25" xfId="0" applyNumberFormat="1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44" fontId="1" fillId="2" borderId="7" xfId="2" applyFont="1" applyFill="1" applyBorder="1" applyAlignment="1">
      <alignment horizontal="center"/>
    </xf>
    <xf numFmtId="44" fontId="0" fillId="4" borderId="7" xfId="2" applyFont="1" applyFill="1" applyBorder="1" applyAlignment="1">
      <alignment horizontal="center"/>
    </xf>
    <xf numFmtId="44" fontId="0" fillId="0" borderId="7" xfId="2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44" fontId="0" fillId="7" borderId="7" xfId="2" applyFont="1" applyFill="1" applyBorder="1" applyAlignment="1">
      <alignment horizontal="center"/>
    </xf>
    <xf numFmtId="16" fontId="24" fillId="8" borderId="1" xfId="0" applyNumberFormat="1" applyFont="1" applyFill="1" applyBorder="1" applyAlignment="1">
      <alignment horizontal="right" vertical="center"/>
    </xf>
    <xf numFmtId="44" fontId="0" fillId="0" borderId="0" xfId="0" applyNumberForma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left"/>
    </xf>
    <xf numFmtId="0" fontId="0" fillId="6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44" fontId="0" fillId="7" borderId="1" xfId="2" applyFont="1" applyFill="1" applyBorder="1" applyAlignment="1">
      <alignment horizontal="center" vertical="center"/>
    </xf>
    <xf numFmtId="44" fontId="0" fillId="7" borderId="7" xfId="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6" xfId="0" applyBorder="1" applyAlignment="1">
      <alignment horizontal="left" vertical="center"/>
    </xf>
    <xf numFmtId="44" fontId="0" fillId="4" borderId="1" xfId="2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4" fontId="1" fillId="2" borderId="1" xfId="2" applyFont="1" applyFill="1" applyBorder="1" applyAlignment="1">
      <alignment horizontal="center" vertical="center"/>
    </xf>
    <xf numFmtId="44" fontId="1" fillId="2" borderId="7" xfId="2" applyFont="1" applyFill="1" applyBorder="1" applyAlignment="1">
      <alignment horizontal="center" vertical="center"/>
    </xf>
    <xf numFmtId="44" fontId="1" fillId="0" borderId="0" xfId="2" applyFont="1" applyFill="1" applyBorder="1" applyAlignment="1">
      <alignment horizontal="center" vertical="center"/>
    </xf>
    <xf numFmtId="44" fontId="0" fillId="4" borderId="7" xfId="2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7" xfId="2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4" fontId="1" fillId="7" borderId="1" xfId="2" applyFont="1" applyFill="1" applyBorder="1" applyAlignment="1">
      <alignment horizontal="center" vertical="center"/>
    </xf>
    <xf numFmtId="44" fontId="11" fillId="7" borderId="1" xfId="2" applyFont="1" applyFill="1" applyBorder="1" applyAlignment="1">
      <alignment horizontal="center" vertical="center"/>
    </xf>
    <xf numFmtId="44" fontId="11" fillId="0" borderId="0" xfId="2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44" fontId="0" fillId="2" borderId="1" xfId="0" applyNumberFormat="1" applyFont="1" applyFill="1" applyBorder="1" applyAlignment="1">
      <alignment horizontal="right" vertical="center"/>
    </xf>
    <xf numFmtId="44" fontId="0" fillId="2" borderId="7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horizontal="right" vertical="center"/>
    </xf>
    <xf numFmtId="44" fontId="0" fillId="4" borderId="9" xfId="0" applyNumberFormat="1" applyFont="1" applyFill="1" applyBorder="1" applyAlignment="1">
      <alignment horizontal="right" vertical="center"/>
    </xf>
    <xf numFmtId="44" fontId="0" fillId="4" borderId="10" xfId="0" applyNumberFormat="1" applyFont="1" applyFill="1" applyBorder="1" applyAlignment="1">
      <alignment horizontal="right" vertical="center"/>
    </xf>
    <xf numFmtId="44" fontId="7" fillId="4" borderId="10" xfId="0" applyNumberFormat="1" applyFont="1" applyFill="1" applyBorder="1" applyAlignment="1">
      <alignment horizontal="center" vertical="center"/>
    </xf>
    <xf numFmtId="16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7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 vertical="center"/>
    </xf>
    <xf numFmtId="0" fontId="24" fillId="3" borderId="6" xfId="0" applyFont="1" applyFill="1" applyBorder="1" applyAlignment="1">
      <alignment horizontal="right" vertical="center"/>
    </xf>
    <xf numFmtId="0" fontId="7" fillId="8" borderId="20" xfId="0" applyFont="1" applyFill="1" applyBorder="1" applyAlignment="1">
      <alignment horizontal="right" vertical="center"/>
    </xf>
    <xf numFmtId="0" fontId="7" fillId="8" borderId="19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7" borderId="1" xfId="1" applyNumberFormat="1" applyFont="1" applyFill="1" applyBorder="1" applyAlignment="1">
      <alignment horizontal="center" vertical="center"/>
    </xf>
    <xf numFmtId="0" fontId="3" fillId="0" borderId="6" xfId="3" applyBorder="1" applyAlignment="1">
      <alignment horizontal="left" vertical="center" indent="1"/>
    </xf>
    <xf numFmtId="0" fontId="3" fillId="0" borderId="6" xfId="3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6" xfId="0" applyFont="1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6" xfId="0" applyBorder="1" applyAlignment="1">
      <alignment horizontal="left" indent="1"/>
    </xf>
    <xf numFmtId="0" fontId="0" fillId="0" borderId="6" xfId="0" applyFont="1" applyFill="1" applyBorder="1" applyAlignment="1">
      <alignment horizontal="left" indent="1"/>
    </xf>
    <xf numFmtId="0" fontId="3" fillId="0" borderId="6" xfId="3" applyBorder="1" applyAlignment="1">
      <alignment horizontal="left" indent="1"/>
    </xf>
    <xf numFmtId="44" fontId="19" fillId="5" borderId="1" xfId="2" applyFont="1" applyFill="1" applyBorder="1" applyAlignment="1">
      <alignment horizontal="center"/>
    </xf>
    <xf numFmtId="44" fontId="19" fillId="5" borderId="7" xfId="2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3" fillId="0" borderId="6" xfId="3" applyFill="1" applyBorder="1" applyAlignment="1">
      <alignment horizontal="left" indent="1"/>
    </xf>
    <xf numFmtId="0" fontId="31" fillId="5" borderId="1" xfId="0" applyFont="1" applyFill="1" applyBorder="1" applyAlignment="1">
      <alignment horizontal="right" vertical="center"/>
    </xf>
    <xf numFmtId="0" fontId="31" fillId="0" borderId="1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left" vertical="center" wrapText="1" indent="6"/>
    </xf>
    <xf numFmtId="0" fontId="16" fillId="5" borderId="18" xfId="0" applyFont="1" applyFill="1" applyBorder="1" applyAlignment="1">
      <alignment horizontal="left" vertical="center" wrapText="1" indent="6"/>
    </xf>
    <xf numFmtId="0" fontId="16" fillId="5" borderId="0" xfId="0" applyFont="1" applyFill="1" applyBorder="1" applyAlignment="1">
      <alignment horizontal="left" vertical="center" wrapText="1" indent="6"/>
    </xf>
    <xf numFmtId="0" fontId="16" fillId="5" borderId="24" xfId="0" applyFont="1" applyFill="1" applyBorder="1" applyAlignment="1">
      <alignment horizontal="left" vertical="center" wrapText="1" indent="6"/>
    </xf>
    <xf numFmtId="0" fontId="21" fillId="5" borderId="0" xfId="0" applyFont="1" applyFill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 indent="4"/>
    </xf>
    <xf numFmtId="0" fontId="4" fillId="0" borderId="1" xfId="0" applyFont="1" applyFill="1" applyBorder="1" applyAlignment="1">
      <alignment horizontal="left" vertical="center" wrapText="1" indent="4"/>
    </xf>
    <xf numFmtId="0" fontId="4" fillId="0" borderId="7" xfId="0" applyFont="1" applyFill="1" applyBorder="1" applyAlignment="1">
      <alignment horizontal="left" vertical="center" wrapText="1" indent="4"/>
    </xf>
    <xf numFmtId="0" fontId="28" fillId="8" borderId="11" xfId="0" applyFont="1" applyFill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center" vertical="center" wrapText="1"/>
    </xf>
    <xf numFmtId="0" fontId="28" fillId="8" borderId="26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left" vertical="center" wrapText="1" indent="9"/>
    </xf>
    <xf numFmtId="0" fontId="17" fillId="5" borderId="18" xfId="0" applyFont="1" applyFill="1" applyBorder="1" applyAlignment="1">
      <alignment horizontal="left" vertical="center" wrapText="1" indent="9"/>
    </xf>
    <xf numFmtId="0" fontId="17" fillId="5" borderId="0" xfId="0" applyFont="1" applyFill="1" applyBorder="1" applyAlignment="1">
      <alignment horizontal="left" vertical="center" wrapText="1" indent="9"/>
    </xf>
    <xf numFmtId="0" fontId="17" fillId="5" borderId="24" xfId="0" applyFont="1" applyFill="1" applyBorder="1" applyAlignment="1">
      <alignment horizontal="left" vertical="center" wrapText="1" indent="9"/>
    </xf>
    <xf numFmtId="0" fontId="29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716280</xdr:colOff>
      <xdr:row>0</xdr:row>
      <xdr:rowOff>0</xdr:rowOff>
    </xdr:from>
    <xdr:to>
      <xdr:col>1</xdr:col>
      <xdr:colOff>1596518</xdr:colOff>
      <xdr:row>1</xdr:row>
      <xdr:rowOff>385795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9A3660-8AF6-4983-BD43-0CE9F91AB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" y="0"/>
          <a:ext cx="880238" cy="842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bit.ly/365ndr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join.sourcingwarrior.com/quote-master-sales-page32343356?utm_medium=coursepage" TargetMode="External"/><Relationship Id="rId1" Type="http://schemas.openxmlformats.org/officeDocument/2006/relationships/hyperlink" Target="https://join.sourcingwarrior.com/quote-master-sales-page32343356?utm_medium=coursepage" TargetMode="External"/><Relationship Id="rId6" Type="http://schemas.openxmlformats.org/officeDocument/2006/relationships/hyperlink" Target="https://join.sourcingwarrior.com/quote-master-sales-page32343356?utm_medium=coursepage" TargetMode="External"/><Relationship Id="rId5" Type="http://schemas.openxmlformats.org/officeDocument/2006/relationships/hyperlink" Target="https://crushtrk.com/?a=1686&amp;c=188&amp;p=r&amp;s1=" TargetMode="External"/><Relationship Id="rId4" Type="http://schemas.openxmlformats.org/officeDocument/2006/relationships/hyperlink" Target="http://bit.ly/2MLl6BW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bit.ly/365ndr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join.sourcingwarrior.com/quote-master-sales-page32343356?utm_medium=coursepage" TargetMode="External"/><Relationship Id="rId1" Type="http://schemas.openxmlformats.org/officeDocument/2006/relationships/hyperlink" Target="https://join.sourcingwarrior.com/quote-master-sales-page32343356?utm_medium=coursepage" TargetMode="External"/><Relationship Id="rId6" Type="http://schemas.openxmlformats.org/officeDocument/2006/relationships/hyperlink" Target="https://join.sourcingwarrior.com/quote-master-sales-page32343356?utm_medium=coursepage" TargetMode="External"/><Relationship Id="rId5" Type="http://schemas.openxmlformats.org/officeDocument/2006/relationships/hyperlink" Target="https://crushtrk.com/?a=1686&amp;c=188&amp;p=r&amp;s1=" TargetMode="External"/><Relationship Id="rId10" Type="http://schemas.openxmlformats.org/officeDocument/2006/relationships/comments" Target="../comments2.xml"/><Relationship Id="rId4" Type="http://schemas.openxmlformats.org/officeDocument/2006/relationships/hyperlink" Target="http://bit.ly/2MLl6BW" TargetMode="External"/><Relationship Id="rId9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4E9B5-3DFF-4588-ABD1-9F8E862764A3}">
  <sheetPr>
    <pageSetUpPr fitToPage="1"/>
  </sheetPr>
  <dimension ref="B1:AI86"/>
  <sheetViews>
    <sheetView tabSelected="1" zoomScaleNormal="100" workbookViewId="0">
      <selection activeCell="B59" sqref="B59"/>
    </sheetView>
  </sheetViews>
  <sheetFormatPr defaultRowHeight="14.4" x14ac:dyDescent="0.3"/>
  <cols>
    <col min="1" max="1" width="4.6640625" customWidth="1"/>
    <col min="2" max="2" width="34.88671875" customWidth="1"/>
    <col min="3" max="3" width="32" style="1" customWidth="1"/>
    <col min="4" max="5" width="26" style="1" customWidth="1"/>
    <col min="6" max="6" width="27.77734375" style="1" bestFit="1" customWidth="1"/>
    <col min="7" max="7" width="27.6640625" style="1" bestFit="1" customWidth="1"/>
    <col min="8" max="8" width="17.33203125" style="35" customWidth="1"/>
    <col min="9" max="14" width="21" style="35" customWidth="1"/>
    <col min="15" max="15" width="22.6640625" customWidth="1"/>
    <col min="16" max="16" width="29.5546875" customWidth="1"/>
    <col min="17" max="22" width="20.33203125" customWidth="1"/>
    <col min="23" max="35" width="8.88671875" style="25"/>
  </cols>
  <sheetData>
    <row r="1" spans="2:35" ht="36" customHeight="1" x14ac:dyDescent="0.3">
      <c r="B1" s="176" t="s">
        <v>95</v>
      </c>
      <c r="C1" s="172" t="s">
        <v>58</v>
      </c>
      <c r="D1" s="172"/>
      <c r="E1" s="172"/>
      <c r="F1" s="172"/>
      <c r="G1" s="173"/>
      <c r="H1" s="23"/>
      <c r="I1" s="23"/>
      <c r="J1" s="23"/>
      <c r="K1" s="23"/>
      <c r="L1" s="23"/>
      <c r="M1" s="23"/>
      <c r="N1" s="23"/>
    </row>
    <row r="2" spans="2:35" s="14" customFormat="1" ht="35.25" customHeight="1" thickBot="1" x14ac:dyDescent="0.35">
      <c r="B2" s="177"/>
      <c r="C2" s="174"/>
      <c r="D2" s="174"/>
      <c r="E2" s="174"/>
      <c r="F2" s="174"/>
      <c r="G2" s="175"/>
      <c r="H2" s="23"/>
      <c r="I2" s="23"/>
      <c r="J2" s="23"/>
      <c r="K2" s="23"/>
      <c r="L2" s="23"/>
      <c r="M2" s="23"/>
      <c r="N2" s="23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35" s="14" customFormat="1" ht="36.6" customHeight="1" x14ac:dyDescent="0.3">
      <c r="B3" s="181" t="s">
        <v>96</v>
      </c>
      <c r="C3" s="182"/>
      <c r="D3" s="182"/>
      <c r="E3" s="182"/>
      <c r="F3" s="182"/>
      <c r="G3" s="183"/>
      <c r="H3" s="23"/>
      <c r="I3" s="23"/>
      <c r="J3" s="23"/>
      <c r="K3" s="23"/>
      <c r="L3" s="23"/>
      <c r="M3" s="23"/>
      <c r="N3" s="23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2:35" s="46" customFormat="1" ht="74.400000000000006" customHeight="1" x14ac:dyDescent="0.3">
      <c r="B4" s="178" t="s">
        <v>102</v>
      </c>
      <c r="C4" s="179"/>
      <c r="D4" s="179"/>
      <c r="E4" s="179"/>
      <c r="F4" s="179"/>
      <c r="G4" s="180"/>
      <c r="H4" s="28"/>
      <c r="I4" s="28"/>
      <c r="J4" s="28"/>
      <c r="K4" s="28"/>
      <c r="L4" s="28"/>
      <c r="M4" s="28"/>
      <c r="N4" s="28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48"/>
    </row>
    <row r="5" spans="2:35" s="46" customFormat="1" ht="21" x14ac:dyDescent="0.3">
      <c r="B5" s="166" t="s">
        <v>70</v>
      </c>
      <c r="C5" s="167"/>
      <c r="D5" s="167"/>
      <c r="E5" s="167"/>
      <c r="F5" s="167"/>
      <c r="G5" s="168"/>
      <c r="H5" s="28"/>
      <c r="I5" s="28"/>
      <c r="J5" s="28"/>
      <c r="K5" s="28"/>
      <c r="L5" s="28"/>
      <c r="M5" s="28"/>
      <c r="N5" s="28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8"/>
      <c r="AI5" s="48"/>
    </row>
    <row r="6" spans="2:35" s="6" customFormat="1" ht="24" customHeight="1" x14ac:dyDescent="0.3">
      <c r="B6" s="136" t="s">
        <v>33</v>
      </c>
      <c r="C6" s="74" t="s">
        <v>101</v>
      </c>
      <c r="D6" s="75" t="s">
        <v>60</v>
      </c>
      <c r="E6" s="76" t="s">
        <v>61</v>
      </c>
      <c r="F6" s="77" t="s">
        <v>62</v>
      </c>
      <c r="G6" s="92" t="s">
        <v>63</v>
      </c>
      <c r="H6" s="28"/>
      <c r="I6" s="28"/>
      <c r="J6" s="28"/>
      <c r="K6" s="28"/>
      <c r="L6" s="28"/>
      <c r="M6" s="28"/>
      <c r="N6" s="28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  <c r="AI6" s="38"/>
    </row>
    <row r="7" spans="2:35" s="6" customFormat="1" ht="15.6" x14ac:dyDescent="0.3">
      <c r="B7" s="54" t="s">
        <v>45</v>
      </c>
      <c r="C7" s="55" t="s">
        <v>64</v>
      </c>
      <c r="D7" s="74" t="s">
        <v>1</v>
      </c>
      <c r="E7" s="77" t="s">
        <v>53</v>
      </c>
      <c r="F7" s="77" t="s">
        <v>29</v>
      </c>
      <c r="G7" s="92" t="s">
        <v>30</v>
      </c>
      <c r="H7" s="45"/>
      <c r="I7" s="45"/>
      <c r="J7" s="45"/>
      <c r="K7" s="45"/>
      <c r="L7" s="45"/>
      <c r="M7" s="45"/>
      <c r="N7" s="45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38"/>
      <c r="AI7" s="38"/>
    </row>
    <row r="8" spans="2:35" x14ac:dyDescent="0.3">
      <c r="B8" s="50" t="s">
        <v>67</v>
      </c>
      <c r="C8" s="67"/>
      <c r="D8" s="67">
        <v>0</v>
      </c>
      <c r="E8" s="67">
        <v>0</v>
      </c>
      <c r="F8" s="67">
        <v>0</v>
      </c>
      <c r="G8" s="98">
        <v>0</v>
      </c>
      <c r="H8" s="24"/>
      <c r="I8" s="24"/>
      <c r="J8" s="24"/>
      <c r="K8" s="24"/>
      <c r="L8" s="24"/>
      <c r="M8" s="24"/>
      <c r="N8" s="24"/>
      <c r="O8" s="24"/>
      <c r="Q8" s="2"/>
      <c r="R8" s="2"/>
      <c r="S8" s="2"/>
      <c r="T8" s="2"/>
      <c r="U8" s="2"/>
      <c r="V8" s="2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2:35" x14ac:dyDescent="0.3">
      <c r="B9" s="137" t="s">
        <v>68</v>
      </c>
      <c r="C9" s="67"/>
      <c r="D9" s="67">
        <v>0</v>
      </c>
      <c r="E9" s="67">
        <v>0</v>
      </c>
      <c r="F9" s="67">
        <v>0</v>
      </c>
      <c r="G9" s="98">
        <v>0</v>
      </c>
      <c r="H9" s="24"/>
      <c r="I9" s="24"/>
      <c r="J9" s="24"/>
      <c r="K9" s="24"/>
      <c r="L9" s="24"/>
      <c r="M9" s="24"/>
      <c r="N9" s="24"/>
      <c r="Q9" s="2"/>
      <c r="R9" s="2"/>
      <c r="S9" s="2"/>
      <c r="T9" s="2"/>
      <c r="U9" s="2"/>
      <c r="V9" s="2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5" x14ac:dyDescent="0.3">
      <c r="B10" s="137" t="s">
        <v>69</v>
      </c>
      <c r="C10" s="67"/>
      <c r="D10" s="67">
        <v>0</v>
      </c>
      <c r="E10" s="67">
        <v>0</v>
      </c>
      <c r="F10" s="67">
        <v>0</v>
      </c>
      <c r="G10" s="98">
        <v>0</v>
      </c>
      <c r="H10" s="24"/>
      <c r="I10" s="24"/>
      <c r="J10" s="24"/>
      <c r="K10" s="24"/>
      <c r="L10" s="24"/>
      <c r="M10" s="24"/>
      <c r="N10" s="24"/>
      <c r="O10" s="24"/>
      <c r="Q10" s="2"/>
      <c r="R10" s="2"/>
      <c r="S10" s="2"/>
      <c r="T10" s="2"/>
      <c r="U10" s="2"/>
      <c r="V10" s="2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5" x14ac:dyDescent="0.3">
      <c r="B11" s="137" t="s">
        <v>57</v>
      </c>
      <c r="C11" s="67"/>
      <c r="D11" s="67">
        <v>0</v>
      </c>
      <c r="E11" s="67">
        <v>0</v>
      </c>
      <c r="F11" s="67">
        <v>0</v>
      </c>
      <c r="G11" s="98">
        <v>0</v>
      </c>
      <c r="H11" s="24"/>
      <c r="I11" s="24"/>
      <c r="J11" s="24"/>
      <c r="K11" s="24"/>
      <c r="L11" s="24"/>
      <c r="M11" s="24"/>
      <c r="N11" s="24"/>
      <c r="O11" s="24"/>
      <c r="Q11" s="2"/>
      <c r="R11" s="2"/>
      <c r="S11" s="2"/>
      <c r="T11" s="2"/>
      <c r="U11" s="2"/>
      <c r="V11" s="2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2:35" x14ac:dyDescent="0.3">
      <c r="B12" s="137" t="s">
        <v>57</v>
      </c>
      <c r="C12" s="67"/>
      <c r="D12" s="67">
        <v>0</v>
      </c>
      <c r="E12" s="67">
        <v>0</v>
      </c>
      <c r="F12" s="67">
        <v>0</v>
      </c>
      <c r="G12" s="98">
        <v>0</v>
      </c>
      <c r="H12" s="24"/>
      <c r="I12" s="24"/>
      <c r="J12" s="24"/>
      <c r="K12" s="24"/>
      <c r="L12" s="24"/>
      <c r="M12" s="24"/>
      <c r="N12" s="24"/>
      <c r="O12" s="24"/>
      <c r="Q12" s="2"/>
      <c r="R12" s="2"/>
      <c r="S12" s="2"/>
      <c r="T12" s="2"/>
      <c r="U12" s="2"/>
      <c r="V12" s="2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2:35" x14ac:dyDescent="0.3">
      <c r="B13" s="51" t="s">
        <v>39</v>
      </c>
      <c r="C13" s="67"/>
      <c r="D13" s="67">
        <v>0</v>
      </c>
      <c r="E13" s="67">
        <v>0</v>
      </c>
      <c r="F13" s="67">
        <v>0</v>
      </c>
      <c r="G13" s="98">
        <v>0</v>
      </c>
      <c r="H13" s="24"/>
      <c r="I13" s="24"/>
      <c r="J13" s="24"/>
      <c r="K13" s="24"/>
      <c r="L13" s="24"/>
      <c r="M13" s="24"/>
      <c r="N13" s="24"/>
      <c r="Q13" s="2"/>
      <c r="R13" s="2"/>
      <c r="S13" s="2"/>
      <c r="T13" s="2"/>
      <c r="U13" s="2"/>
      <c r="V13" s="2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2:35" x14ac:dyDescent="0.3">
      <c r="B14" s="159" t="s">
        <v>103</v>
      </c>
      <c r="C14" s="67"/>
      <c r="D14" s="67">
        <v>0</v>
      </c>
      <c r="E14" s="67">
        <v>0</v>
      </c>
      <c r="F14" s="67">
        <v>0</v>
      </c>
      <c r="G14" s="98">
        <v>0</v>
      </c>
      <c r="H14" s="24"/>
      <c r="I14" s="24"/>
      <c r="J14" s="24"/>
      <c r="K14" s="24"/>
      <c r="L14" s="24"/>
      <c r="M14" s="24"/>
      <c r="N14" s="24"/>
      <c r="O14" s="24"/>
      <c r="Q14" s="2"/>
      <c r="R14" s="2"/>
      <c r="S14" s="2"/>
      <c r="T14" s="2"/>
      <c r="U14" s="2"/>
      <c r="V14" s="2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2:35" x14ac:dyDescent="0.3">
      <c r="B15" s="9"/>
      <c r="C15" s="79" t="s">
        <v>47</v>
      </c>
      <c r="D15" s="80">
        <f>D16</f>
        <v>0</v>
      </c>
      <c r="E15" s="80">
        <f t="shared" ref="E15:G15" si="0">E16</f>
        <v>0</v>
      </c>
      <c r="F15" s="80">
        <f t="shared" si="0"/>
        <v>0</v>
      </c>
      <c r="G15" s="93">
        <f t="shared" si="0"/>
        <v>0</v>
      </c>
      <c r="H15" s="29"/>
      <c r="I15" s="29"/>
      <c r="J15" s="29"/>
      <c r="K15" s="29"/>
      <c r="L15" s="29"/>
      <c r="M15" s="29"/>
      <c r="N15" s="29"/>
      <c r="Q15" s="2"/>
      <c r="R15" s="2"/>
      <c r="S15" s="2"/>
      <c r="T15" s="2"/>
      <c r="U15" s="2"/>
      <c r="V15" s="2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2:35" x14ac:dyDescent="0.3">
      <c r="B16" s="9"/>
      <c r="C16" s="81" t="s">
        <v>37</v>
      </c>
      <c r="D16" s="78">
        <f>SUM(D8:D14)</f>
        <v>0</v>
      </c>
      <c r="E16" s="78">
        <f>SUM(E8:E14)</f>
        <v>0</v>
      </c>
      <c r="F16" s="78">
        <f>SUM(F8:F14)</f>
        <v>0</v>
      </c>
      <c r="G16" s="94">
        <f>SUM(G8:G14)</f>
        <v>0</v>
      </c>
      <c r="H16" s="24"/>
      <c r="I16" s="24"/>
      <c r="J16" s="24"/>
      <c r="K16" s="24"/>
      <c r="L16" s="24"/>
      <c r="M16" s="24"/>
      <c r="N16" s="24"/>
      <c r="O16" s="24"/>
      <c r="Q16" s="2"/>
      <c r="R16" s="2"/>
      <c r="S16" s="2"/>
      <c r="T16" s="2"/>
      <c r="U16" s="2"/>
      <c r="V16" s="2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2:33" x14ac:dyDescent="0.3">
      <c r="B17" s="9"/>
      <c r="C17" s="82"/>
      <c r="D17" s="83"/>
      <c r="E17" s="83"/>
      <c r="F17" s="83"/>
      <c r="G17" s="95"/>
      <c r="H17" s="24"/>
      <c r="I17" s="24"/>
      <c r="J17" s="24"/>
      <c r="K17" s="24"/>
      <c r="L17" s="24"/>
      <c r="M17" s="24"/>
      <c r="N17" s="24"/>
      <c r="O17" s="24"/>
      <c r="Q17" s="2"/>
      <c r="R17" s="2"/>
      <c r="S17" s="2"/>
      <c r="T17" s="2"/>
      <c r="U17" s="2"/>
      <c r="V17" s="2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2:33" ht="15.6" x14ac:dyDescent="0.3">
      <c r="B18" s="103" t="s">
        <v>44</v>
      </c>
      <c r="C18" s="52" t="s">
        <v>64</v>
      </c>
      <c r="D18" s="134" t="s">
        <v>1</v>
      </c>
      <c r="E18" s="135" t="s">
        <v>53</v>
      </c>
      <c r="F18" s="135" t="s">
        <v>29</v>
      </c>
      <c r="G18" s="139" t="s">
        <v>30</v>
      </c>
      <c r="H18" s="24"/>
      <c r="I18" s="24"/>
      <c r="J18" s="24"/>
      <c r="K18" s="24"/>
      <c r="L18" s="24"/>
      <c r="M18" s="24"/>
      <c r="N18" s="24"/>
      <c r="Q18" s="2"/>
      <c r="R18" s="2"/>
      <c r="S18" s="2"/>
      <c r="T18" s="2"/>
      <c r="U18" s="2"/>
      <c r="V18" s="2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2:33" x14ac:dyDescent="0.3">
      <c r="B19" s="153" t="s">
        <v>49</v>
      </c>
      <c r="C19" s="67"/>
      <c r="D19" s="67">
        <v>0</v>
      </c>
      <c r="E19" s="67">
        <v>0</v>
      </c>
      <c r="F19" s="67">
        <v>0</v>
      </c>
      <c r="G19" s="98">
        <v>0</v>
      </c>
      <c r="H19" s="24"/>
      <c r="I19" s="24"/>
      <c r="J19" s="24"/>
      <c r="K19" s="24"/>
      <c r="L19" s="24"/>
      <c r="M19" s="24"/>
      <c r="N19" s="24"/>
      <c r="O19" s="24"/>
      <c r="Q19" s="2"/>
      <c r="R19" s="2"/>
      <c r="S19" s="2"/>
      <c r="T19" s="2"/>
      <c r="U19" s="2"/>
      <c r="V19" s="2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2:33" x14ac:dyDescent="0.3">
      <c r="B20" s="153" t="s">
        <v>9</v>
      </c>
      <c r="C20" s="67"/>
      <c r="D20" s="67">
        <v>0</v>
      </c>
      <c r="E20" s="67">
        <v>0</v>
      </c>
      <c r="F20" s="67">
        <v>0</v>
      </c>
      <c r="G20" s="98">
        <v>0</v>
      </c>
      <c r="H20" s="24"/>
      <c r="I20" s="24"/>
      <c r="J20" s="24"/>
      <c r="K20" s="24"/>
      <c r="L20" s="24"/>
      <c r="M20" s="24"/>
      <c r="N20" s="24"/>
      <c r="Q20" s="2"/>
      <c r="R20" s="2"/>
      <c r="S20" s="2"/>
      <c r="T20" s="2"/>
      <c r="U20" s="2"/>
      <c r="V20" s="2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2:33" x14ac:dyDescent="0.3">
      <c r="B21" s="153" t="s">
        <v>7</v>
      </c>
      <c r="C21" s="67"/>
      <c r="D21" s="67">
        <v>0</v>
      </c>
      <c r="E21" s="67">
        <v>0</v>
      </c>
      <c r="F21" s="67">
        <v>0</v>
      </c>
      <c r="G21" s="98">
        <v>0</v>
      </c>
      <c r="H21" s="24"/>
      <c r="I21" s="24"/>
      <c r="J21" s="24"/>
      <c r="K21" s="24"/>
      <c r="L21" s="24"/>
      <c r="M21" s="24"/>
      <c r="N21" s="24"/>
      <c r="O21" s="24"/>
      <c r="Q21" s="2"/>
      <c r="R21" s="2"/>
      <c r="S21" s="2"/>
      <c r="T21" s="2"/>
      <c r="U21" s="2"/>
      <c r="V21" s="2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2:33" s="25" customFormat="1" x14ac:dyDescent="0.3">
      <c r="B22" s="153" t="s">
        <v>8</v>
      </c>
      <c r="C22" s="67"/>
      <c r="D22" s="67">
        <v>0</v>
      </c>
      <c r="E22" s="67">
        <v>0</v>
      </c>
      <c r="F22" s="67">
        <v>0</v>
      </c>
      <c r="G22" s="98">
        <v>0</v>
      </c>
      <c r="H22" s="24"/>
      <c r="I22" s="24"/>
      <c r="J22" s="24"/>
      <c r="K22" s="24"/>
      <c r="L22" s="24"/>
      <c r="M22" s="24"/>
      <c r="N22" s="24"/>
      <c r="O22"/>
      <c r="P22"/>
      <c r="Q22" s="2"/>
      <c r="R22" s="2"/>
      <c r="S22" s="2"/>
      <c r="T22" s="2"/>
      <c r="U22" s="2"/>
      <c r="V22" s="2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2:33" s="25" customFormat="1" x14ac:dyDescent="0.3">
      <c r="B23" s="153" t="s">
        <v>28</v>
      </c>
      <c r="C23" s="67"/>
      <c r="D23" s="67">
        <v>0</v>
      </c>
      <c r="E23" s="67">
        <v>0</v>
      </c>
      <c r="F23" s="67">
        <v>0</v>
      </c>
      <c r="G23" s="98">
        <v>0</v>
      </c>
      <c r="H23" s="24"/>
      <c r="I23" s="24"/>
      <c r="J23" s="24"/>
      <c r="K23" s="24"/>
      <c r="L23" s="24"/>
      <c r="M23" s="24"/>
      <c r="N23" s="24"/>
      <c r="O23" s="24"/>
      <c r="P23"/>
      <c r="Q23" s="2"/>
      <c r="R23" s="2"/>
      <c r="S23" s="2"/>
      <c r="T23" s="2"/>
      <c r="U23" s="2"/>
      <c r="V23" s="2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2:33" s="25" customFormat="1" x14ac:dyDescent="0.3">
      <c r="B24" s="153" t="s">
        <v>56</v>
      </c>
      <c r="C24" s="67"/>
      <c r="D24" s="67">
        <v>0</v>
      </c>
      <c r="E24" s="67">
        <v>0</v>
      </c>
      <c r="F24" s="67">
        <v>0</v>
      </c>
      <c r="G24" s="98">
        <v>0</v>
      </c>
      <c r="H24" s="24"/>
      <c r="I24" s="24"/>
      <c r="J24" s="24"/>
      <c r="K24" s="24"/>
      <c r="L24" s="24"/>
      <c r="M24" s="24"/>
      <c r="N24" s="24"/>
      <c r="O24"/>
      <c r="P24"/>
      <c r="Q24" s="2"/>
      <c r="R24" s="2"/>
      <c r="S24" s="2"/>
      <c r="T24" s="2"/>
      <c r="U24" s="2"/>
      <c r="V24" s="2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2:33" s="25" customFormat="1" x14ac:dyDescent="0.3">
      <c r="B25" s="153" t="s">
        <v>40</v>
      </c>
      <c r="C25" s="67"/>
      <c r="D25" s="67">
        <v>0</v>
      </c>
      <c r="E25" s="67">
        <v>0</v>
      </c>
      <c r="F25" s="67">
        <v>0</v>
      </c>
      <c r="G25" s="98">
        <v>0</v>
      </c>
      <c r="H25" s="24"/>
      <c r="I25" s="24"/>
      <c r="J25" s="24"/>
      <c r="K25" s="24"/>
      <c r="L25" s="24"/>
      <c r="M25" s="24"/>
      <c r="N25" s="24"/>
      <c r="O25" s="24"/>
      <c r="P25"/>
      <c r="Q25" s="2"/>
      <c r="R25" s="2"/>
      <c r="S25" s="2"/>
      <c r="T25" s="2"/>
      <c r="U25" s="2"/>
      <c r="V25" s="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2:33" s="25" customFormat="1" x14ac:dyDescent="0.3">
      <c r="B26" s="153" t="s">
        <v>50</v>
      </c>
      <c r="C26" s="67"/>
      <c r="D26" s="67">
        <v>0</v>
      </c>
      <c r="E26" s="67">
        <v>0</v>
      </c>
      <c r="F26" s="67">
        <v>0</v>
      </c>
      <c r="G26" s="98">
        <v>0</v>
      </c>
      <c r="H26" s="24"/>
      <c r="I26" s="24"/>
      <c r="J26" s="24"/>
      <c r="K26" s="24"/>
      <c r="L26" s="24"/>
      <c r="M26" s="24"/>
      <c r="N26" s="24"/>
      <c r="O26"/>
      <c r="P26"/>
      <c r="Q26" s="2"/>
      <c r="R26" s="2"/>
      <c r="S26" s="2"/>
      <c r="T26" s="2"/>
      <c r="U26" s="2"/>
      <c r="V26" s="2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2:33" s="25" customFormat="1" x14ac:dyDescent="0.3">
      <c r="B27" s="153"/>
      <c r="C27" s="79" t="s">
        <v>47</v>
      </c>
      <c r="D27" s="80">
        <f>D28</f>
        <v>0</v>
      </c>
      <c r="E27" s="80">
        <f t="shared" ref="E27:G27" si="1">E28</f>
        <v>0</v>
      </c>
      <c r="F27" s="80">
        <f t="shared" si="1"/>
        <v>0</v>
      </c>
      <c r="G27" s="93">
        <f t="shared" si="1"/>
        <v>0</v>
      </c>
      <c r="H27" s="29"/>
      <c r="I27" s="29"/>
      <c r="J27" s="29"/>
      <c r="K27" s="29"/>
      <c r="L27" s="29"/>
      <c r="M27" s="29"/>
      <c r="N27" s="29"/>
      <c r="O27"/>
      <c r="P27"/>
      <c r="Q27" s="2"/>
      <c r="R27" s="2"/>
      <c r="S27" s="2"/>
      <c r="T27" s="2"/>
      <c r="U27" s="2"/>
      <c r="V27" s="2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2:33" s="25" customFormat="1" x14ac:dyDescent="0.3">
      <c r="B28" s="10"/>
      <c r="C28" s="81" t="s">
        <v>37</v>
      </c>
      <c r="D28" s="78">
        <f>SUM(D19:D25)</f>
        <v>0</v>
      </c>
      <c r="E28" s="78">
        <f>SUM(E19:E26)</f>
        <v>0</v>
      </c>
      <c r="F28" s="78">
        <f>SUM(F19:F25)</f>
        <v>0</v>
      </c>
      <c r="G28" s="94">
        <f>SUM(G19:G23)</f>
        <v>0</v>
      </c>
      <c r="H28" s="24"/>
      <c r="I28" s="24"/>
      <c r="J28" s="24"/>
      <c r="K28" s="24"/>
      <c r="L28" s="24"/>
      <c r="M28" s="24"/>
      <c r="N28" s="24"/>
      <c r="O28" s="24"/>
      <c r="P28"/>
      <c r="Q28" s="2"/>
      <c r="R28" s="2"/>
      <c r="S28" s="2"/>
      <c r="T28" s="2"/>
      <c r="U28" s="2"/>
      <c r="V28" s="2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2:33" x14ac:dyDescent="0.3">
      <c r="B29" s="9"/>
      <c r="C29" s="82"/>
      <c r="D29" s="83"/>
      <c r="E29" s="83"/>
      <c r="F29" s="83"/>
      <c r="G29" s="95"/>
      <c r="H29" s="24"/>
      <c r="I29" s="24"/>
      <c r="J29" s="24"/>
      <c r="K29" s="24"/>
      <c r="L29" s="24"/>
      <c r="M29" s="24"/>
      <c r="N29" s="24"/>
      <c r="O29" s="24"/>
      <c r="Q29" s="2"/>
      <c r="R29" s="2"/>
      <c r="S29" s="2"/>
      <c r="T29" s="2"/>
      <c r="U29" s="2"/>
      <c r="V29" s="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2:33" s="25" customFormat="1" ht="15.6" x14ac:dyDescent="0.3">
      <c r="B30" s="101" t="s">
        <v>27</v>
      </c>
      <c r="C30" s="55" t="s">
        <v>64</v>
      </c>
      <c r="D30" s="74" t="s">
        <v>1</v>
      </c>
      <c r="E30" s="77" t="s">
        <v>53</v>
      </c>
      <c r="F30" s="77" t="s">
        <v>29</v>
      </c>
      <c r="G30" s="92" t="s">
        <v>30</v>
      </c>
      <c r="H30" s="24"/>
      <c r="I30" s="24"/>
      <c r="J30" s="24"/>
      <c r="K30" s="24"/>
      <c r="L30" s="24"/>
      <c r="M30" s="24"/>
      <c r="N30" s="24"/>
      <c r="O30"/>
      <c r="P30"/>
      <c r="Q30" s="2"/>
      <c r="R30" s="2"/>
      <c r="S30" s="2"/>
      <c r="T30" s="2"/>
      <c r="U30" s="2"/>
      <c r="V30" s="2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2:33" s="25" customFormat="1" x14ac:dyDescent="0.3">
      <c r="B31" s="154" t="s">
        <v>41</v>
      </c>
      <c r="C31" s="67"/>
      <c r="D31" s="67">
        <v>0</v>
      </c>
      <c r="E31" s="67">
        <v>0</v>
      </c>
      <c r="F31" s="67">
        <v>0</v>
      </c>
      <c r="G31" s="98">
        <v>0</v>
      </c>
      <c r="H31" s="24"/>
      <c r="I31" s="24"/>
      <c r="J31" s="24"/>
      <c r="K31" s="24"/>
      <c r="L31" s="24"/>
      <c r="M31" s="24"/>
      <c r="N31" s="24"/>
      <c r="O31" s="24"/>
      <c r="Q31" s="2"/>
      <c r="R31" s="2"/>
      <c r="S31" s="2"/>
      <c r="T31" s="2"/>
      <c r="U31" s="2"/>
      <c r="V31" s="2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2:33" s="25" customFormat="1" x14ac:dyDescent="0.3">
      <c r="B32" s="154" t="s">
        <v>43</v>
      </c>
      <c r="C32" s="67"/>
      <c r="D32" s="67">
        <v>0</v>
      </c>
      <c r="E32" s="67">
        <v>0</v>
      </c>
      <c r="F32" s="67">
        <v>0</v>
      </c>
      <c r="G32" s="98">
        <v>0</v>
      </c>
      <c r="H32" s="24"/>
      <c r="I32" s="24"/>
      <c r="J32" s="24"/>
      <c r="K32" s="24"/>
      <c r="L32" s="24"/>
      <c r="M32" s="24"/>
      <c r="N32" s="24"/>
      <c r="O32" s="24"/>
      <c r="P32" s="14"/>
      <c r="Q32" s="2"/>
      <c r="R32" s="2"/>
      <c r="S32" s="2"/>
      <c r="T32" s="2"/>
      <c r="U32" s="2"/>
      <c r="V32" s="2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2:33" s="25" customFormat="1" x14ac:dyDescent="0.3">
      <c r="B33" s="155" t="s">
        <v>3</v>
      </c>
      <c r="C33" s="67"/>
      <c r="D33" s="67">
        <v>0</v>
      </c>
      <c r="E33" s="67">
        <v>0</v>
      </c>
      <c r="F33" s="67">
        <v>0</v>
      </c>
      <c r="G33" s="98">
        <v>0</v>
      </c>
      <c r="H33" s="24"/>
      <c r="I33" s="24"/>
      <c r="J33" s="24"/>
      <c r="K33" s="24"/>
      <c r="L33" s="24"/>
      <c r="M33" s="24"/>
      <c r="N33" s="24"/>
      <c r="O33"/>
      <c r="P33"/>
      <c r="Q33" s="2"/>
      <c r="R33" s="2"/>
      <c r="S33" s="2"/>
      <c r="T33" s="2"/>
      <c r="U33" s="2"/>
      <c r="V33" s="2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2:33" s="25" customFormat="1" x14ac:dyDescent="0.3">
      <c r="B34" s="154" t="s">
        <v>42</v>
      </c>
      <c r="C34" s="67"/>
      <c r="D34" s="67">
        <v>0</v>
      </c>
      <c r="E34" s="67">
        <v>0</v>
      </c>
      <c r="F34" s="67">
        <v>0</v>
      </c>
      <c r="G34" s="98">
        <v>0</v>
      </c>
      <c r="H34" s="24"/>
      <c r="I34" s="24"/>
      <c r="J34" s="24"/>
      <c r="K34" s="24"/>
      <c r="L34" s="24"/>
      <c r="M34" s="24"/>
      <c r="N34" s="24"/>
      <c r="O34"/>
      <c r="P34"/>
      <c r="Q34" s="2"/>
      <c r="R34" s="2"/>
      <c r="S34" s="2"/>
      <c r="T34" s="2"/>
      <c r="U34" s="2"/>
      <c r="V34" s="2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2:33" s="25" customFormat="1" x14ac:dyDescent="0.3">
      <c r="B35" s="138" t="s">
        <v>4</v>
      </c>
      <c r="C35" s="67"/>
      <c r="D35" s="67">
        <v>0</v>
      </c>
      <c r="E35" s="67">
        <v>0</v>
      </c>
      <c r="F35" s="67">
        <v>0</v>
      </c>
      <c r="G35" s="98">
        <v>0</v>
      </c>
      <c r="H35" s="24"/>
      <c r="I35" s="24"/>
      <c r="J35" s="24"/>
      <c r="K35" s="24"/>
      <c r="L35" s="24"/>
      <c r="M35" s="24"/>
      <c r="N35" s="24"/>
      <c r="O35"/>
      <c r="P35"/>
      <c r="Q35" s="2"/>
      <c r="R35" s="2"/>
      <c r="S35" s="2"/>
      <c r="T35" s="2"/>
      <c r="U35" s="2"/>
      <c r="V35" s="2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spans="2:33" s="25" customFormat="1" x14ac:dyDescent="0.3">
      <c r="B36" s="153" t="s">
        <v>2</v>
      </c>
      <c r="C36" s="67"/>
      <c r="D36" s="67">
        <v>0</v>
      </c>
      <c r="E36" s="67">
        <v>0</v>
      </c>
      <c r="F36" s="67">
        <v>0</v>
      </c>
      <c r="G36" s="98">
        <v>0</v>
      </c>
      <c r="H36" s="24"/>
      <c r="I36" s="24"/>
      <c r="J36" s="24"/>
      <c r="K36" s="24"/>
      <c r="L36" s="24"/>
      <c r="M36" s="24"/>
      <c r="N36" s="24"/>
      <c r="O36"/>
      <c r="P36"/>
      <c r="Q36" s="2"/>
      <c r="R36" s="2"/>
      <c r="S36" s="2"/>
      <c r="T36" s="2"/>
      <c r="U36" s="2"/>
      <c r="V36" s="2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2:33" s="25" customFormat="1" x14ac:dyDescent="0.3">
      <c r="B37" s="155" t="s">
        <v>51</v>
      </c>
      <c r="C37" s="67"/>
      <c r="D37" s="67">
        <v>0</v>
      </c>
      <c r="E37" s="67">
        <v>0</v>
      </c>
      <c r="F37" s="67">
        <v>0</v>
      </c>
      <c r="G37" s="98">
        <v>0</v>
      </c>
      <c r="H37" s="30"/>
      <c r="I37" s="30"/>
      <c r="J37" s="30"/>
      <c r="K37" s="30"/>
      <c r="L37" s="30"/>
      <c r="M37" s="30"/>
      <c r="N37" s="30"/>
      <c r="O37"/>
      <c r="P37" s="7"/>
      <c r="Q37" s="2"/>
      <c r="R37" s="2"/>
      <c r="S37" s="2"/>
      <c r="T37" s="2"/>
      <c r="U37" s="2"/>
      <c r="V37" s="2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2:33" s="25" customFormat="1" x14ac:dyDescent="0.3">
      <c r="B38" s="9"/>
      <c r="C38" s="79" t="s">
        <v>47</v>
      </c>
      <c r="D38" s="80">
        <f>D39</f>
        <v>0</v>
      </c>
      <c r="E38" s="80">
        <f t="shared" ref="E38:G38" si="2">E39</f>
        <v>0</v>
      </c>
      <c r="F38" s="80">
        <f t="shared" si="2"/>
        <v>0</v>
      </c>
      <c r="G38" s="93">
        <f t="shared" si="2"/>
        <v>0</v>
      </c>
      <c r="H38" s="29"/>
      <c r="I38" s="29"/>
      <c r="J38" s="29"/>
      <c r="K38" s="29"/>
      <c r="L38" s="29"/>
      <c r="M38" s="29"/>
      <c r="N38" s="29"/>
      <c r="O38"/>
      <c r="P38"/>
      <c r="Q38" s="2"/>
      <c r="R38" s="2"/>
      <c r="S38" s="2"/>
      <c r="T38" s="2"/>
      <c r="U38" s="2"/>
      <c r="V38" s="2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2:33" x14ac:dyDescent="0.3">
      <c r="B39" s="9"/>
      <c r="C39" s="81" t="s">
        <v>37</v>
      </c>
      <c r="D39" s="78">
        <f>SUM(D31:D37)</f>
        <v>0</v>
      </c>
      <c r="E39" s="78">
        <f>SUM(E31:E37)</f>
        <v>0</v>
      </c>
      <c r="F39" s="78">
        <f>SUM(F31:F37)</f>
        <v>0</v>
      </c>
      <c r="G39" s="94">
        <f>SUM(G31:G37)</f>
        <v>0</v>
      </c>
      <c r="H39" s="24"/>
      <c r="I39" s="24"/>
      <c r="J39" s="24"/>
      <c r="K39" s="24"/>
      <c r="L39" s="24"/>
      <c r="M39" s="24"/>
      <c r="N39" s="24"/>
      <c r="Q39" s="2"/>
      <c r="R39" s="2"/>
      <c r="S39" s="2"/>
      <c r="T39" s="2"/>
      <c r="U39" s="2"/>
      <c r="V39" s="2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2:33" x14ac:dyDescent="0.3">
      <c r="B40" s="9"/>
      <c r="C40" s="82"/>
      <c r="D40" s="83"/>
      <c r="E40" s="83"/>
      <c r="F40" s="83"/>
      <c r="G40" s="95"/>
      <c r="H40" s="24"/>
      <c r="I40" s="24"/>
      <c r="J40" s="24"/>
      <c r="K40" s="24"/>
      <c r="L40" s="24"/>
      <c r="M40" s="24"/>
      <c r="N40" s="24"/>
      <c r="O40" s="24"/>
      <c r="Q40" s="2"/>
      <c r="R40" s="2"/>
      <c r="S40" s="2"/>
      <c r="T40" s="2"/>
      <c r="U40" s="2"/>
      <c r="V40" s="2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2:33" ht="15.6" x14ac:dyDescent="0.3">
      <c r="B41" s="101" t="s">
        <v>34</v>
      </c>
      <c r="C41" s="55" t="s">
        <v>64</v>
      </c>
      <c r="D41" s="74" t="s">
        <v>1</v>
      </c>
      <c r="E41" s="77" t="s">
        <v>53</v>
      </c>
      <c r="F41" s="77" t="s">
        <v>29</v>
      </c>
      <c r="G41" s="92" t="s">
        <v>30</v>
      </c>
      <c r="H41" s="24"/>
      <c r="I41" s="24"/>
      <c r="J41" s="24"/>
      <c r="K41" s="24"/>
      <c r="L41" s="24"/>
      <c r="M41" s="24"/>
      <c r="N41" s="24"/>
      <c r="P41" s="12"/>
      <c r="Q41" s="2"/>
      <c r="R41" s="2"/>
      <c r="S41" s="2"/>
      <c r="T41" s="2"/>
      <c r="U41" s="2"/>
      <c r="V41" s="2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2:33" ht="15.6" x14ac:dyDescent="0.3">
      <c r="B42" s="153" t="s">
        <v>5</v>
      </c>
      <c r="C42" s="67"/>
      <c r="D42" s="67">
        <v>0</v>
      </c>
      <c r="E42" s="67"/>
      <c r="F42" s="67">
        <v>0</v>
      </c>
      <c r="G42" s="98">
        <v>0</v>
      </c>
      <c r="H42" s="24"/>
      <c r="I42" s="24"/>
      <c r="J42" s="24"/>
      <c r="K42" s="24"/>
      <c r="L42" s="24"/>
      <c r="M42" s="24"/>
      <c r="N42" s="24"/>
      <c r="P42" s="13"/>
      <c r="Q42" s="2"/>
      <c r="R42" s="2"/>
      <c r="S42" s="2"/>
      <c r="T42" s="2"/>
      <c r="U42" s="2"/>
      <c r="V42" s="2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2:33" ht="15.6" x14ac:dyDescent="0.3">
      <c r="B43" s="153" t="s">
        <v>52</v>
      </c>
      <c r="C43" s="67"/>
      <c r="D43" s="67">
        <v>0</v>
      </c>
      <c r="E43" s="67"/>
      <c r="F43" s="67">
        <v>0</v>
      </c>
      <c r="G43" s="98">
        <v>0</v>
      </c>
      <c r="H43" s="24"/>
      <c r="I43" s="24"/>
      <c r="J43" s="24"/>
      <c r="K43" s="24"/>
      <c r="L43" s="24"/>
      <c r="M43" s="24"/>
      <c r="N43" s="24"/>
      <c r="P43" s="13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2:33" ht="15.6" x14ac:dyDescent="0.3">
      <c r="B44" s="153" t="s">
        <v>6</v>
      </c>
      <c r="C44" s="67" t="s">
        <v>72</v>
      </c>
      <c r="D44" s="67">
        <v>0</v>
      </c>
      <c r="E44" s="67"/>
      <c r="F44" s="156">
        <f>C60*E60*G60</f>
        <v>0</v>
      </c>
      <c r="G44" s="157">
        <f>C61*E61*G61</f>
        <v>0</v>
      </c>
      <c r="H44" s="24"/>
      <c r="I44" s="24"/>
      <c r="J44" s="24"/>
      <c r="K44" s="24"/>
      <c r="L44" s="24"/>
      <c r="M44" s="24"/>
      <c r="N44" s="24"/>
      <c r="P44" s="13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2:33" x14ac:dyDescent="0.3">
      <c r="B45" s="9"/>
      <c r="C45" s="79" t="s">
        <v>47</v>
      </c>
      <c r="D45" s="80">
        <f>D46</f>
        <v>0</v>
      </c>
      <c r="E45" s="80">
        <f t="shared" ref="E45:G45" si="3">E46</f>
        <v>0</v>
      </c>
      <c r="F45" s="80">
        <f t="shared" si="3"/>
        <v>0</v>
      </c>
      <c r="G45" s="93">
        <f t="shared" si="3"/>
        <v>0</v>
      </c>
      <c r="H45" s="29"/>
      <c r="I45" s="29"/>
      <c r="J45" s="29"/>
      <c r="K45" s="29"/>
      <c r="L45" s="29"/>
      <c r="M45" s="29"/>
      <c r="N45" s="29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2:33" x14ac:dyDescent="0.3">
      <c r="B46" s="9"/>
      <c r="C46" s="81" t="s">
        <v>37</v>
      </c>
      <c r="D46" s="78">
        <f>SUM(D42:D44)</f>
        <v>0</v>
      </c>
      <c r="E46" s="78">
        <f>SUM(E42:E44)</f>
        <v>0</v>
      </c>
      <c r="F46" s="78">
        <f>SUM(F42:F44)</f>
        <v>0</v>
      </c>
      <c r="G46" s="94">
        <f>SUM(G42:G44)</f>
        <v>0</v>
      </c>
      <c r="H46" s="24"/>
      <c r="I46" s="24"/>
      <c r="J46" s="24"/>
      <c r="K46" s="24"/>
      <c r="L46" s="24"/>
      <c r="M46" s="24"/>
      <c r="N46" s="24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2:33" x14ac:dyDescent="0.3">
      <c r="B47" s="9"/>
      <c r="C47" s="102"/>
      <c r="D47" s="4"/>
      <c r="E47" s="4"/>
      <c r="F47" s="4"/>
      <c r="G47" s="140"/>
      <c r="H47" s="26"/>
      <c r="I47" s="26"/>
      <c r="J47" s="26"/>
      <c r="K47" s="26"/>
      <c r="L47" s="26"/>
      <c r="M47" s="26"/>
      <c r="N47" s="26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2:33" ht="24.6" customHeight="1" x14ac:dyDescent="0.3">
      <c r="B48" s="142" t="s">
        <v>94</v>
      </c>
      <c r="C48" s="99" t="s">
        <v>73</v>
      </c>
      <c r="D48" s="84" t="s">
        <v>1</v>
      </c>
      <c r="E48" s="85" t="s">
        <v>53</v>
      </c>
      <c r="F48" s="85" t="s">
        <v>29</v>
      </c>
      <c r="G48" s="96" t="s">
        <v>30</v>
      </c>
      <c r="H48" s="26"/>
      <c r="I48" s="26"/>
      <c r="J48" s="26"/>
      <c r="K48" s="26"/>
      <c r="L48" s="26"/>
      <c r="M48" s="26"/>
      <c r="N48" s="26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2:35" s="7" customFormat="1" ht="23.4" customHeight="1" x14ac:dyDescent="0.3">
      <c r="B49" s="141"/>
      <c r="C49" s="79" t="s">
        <v>48</v>
      </c>
      <c r="D49" s="128">
        <f>D50</f>
        <v>0</v>
      </c>
      <c r="E49" s="128">
        <f t="shared" ref="E49:G49" si="4">E50</f>
        <v>0</v>
      </c>
      <c r="F49" s="128">
        <f t="shared" si="4"/>
        <v>0</v>
      </c>
      <c r="G49" s="129">
        <f t="shared" si="4"/>
        <v>0</v>
      </c>
      <c r="H49" s="31"/>
      <c r="I49" s="31"/>
      <c r="J49" s="31"/>
      <c r="K49" s="31"/>
      <c r="L49" s="31"/>
      <c r="M49" s="31"/>
      <c r="N49" s="31"/>
      <c r="P49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9"/>
      <c r="AI49" s="39"/>
    </row>
    <row r="50" spans="2:35" ht="23.4" customHeight="1" thickBot="1" x14ac:dyDescent="0.35">
      <c r="B50" s="11"/>
      <c r="C50" s="130" t="s">
        <v>38</v>
      </c>
      <c r="D50" s="131">
        <f>D16+D28+D39+D46</f>
        <v>0</v>
      </c>
      <c r="E50" s="131">
        <f t="shared" ref="E50:G50" si="5">E16+E28+E39+E46</f>
        <v>0</v>
      </c>
      <c r="F50" s="131">
        <f t="shared" si="5"/>
        <v>0</v>
      </c>
      <c r="G50" s="132">
        <f t="shared" si="5"/>
        <v>0</v>
      </c>
      <c r="H50" s="31"/>
      <c r="I50" s="31"/>
      <c r="J50" s="31"/>
      <c r="K50" s="31"/>
      <c r="L50" s="31"/>
      <c r="M50" s="31"/>
      <c r="N50" s="31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2:35" s="2" customFormat="1" ht="23.4" customHeight="1" thickBot="1" x14ac:dyDescent="0.35">
      <c r="B51" s="58"/>
      <c r="C51" s="59"/>
      <c r="D51" s="60"/>
      <c r="E51" s="60"/>
      <c r="F51" s="60"/>
      <c r="G51" s="61"/>
      <c r="H51" s="31"/>
      <c r="I51" s="31"/>
      <c r="J51" s="31"/>
      <c r="K51" s="31"/>
      <c r="L51" s="31"/>
      <c r="M51" s="31"/>
      <c r="N51" s="31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25"/>
      <c r="AI51" s="25"/>
    </row>
    <row r="52" spans="2:35" ht="44.4" customHeight="1" thickBot="1" x14ac:dyDescent="0.35">
      <c r="B52" s="169" t="s">
        <v>74</v>
      </c>
      <c r="C52" s="170"/>
      <c r="D52" s="170"/>
      <c r="E52" s="170"/>
      <c r="F52" s="170"/>
      <c r="G52" s="171"/>
      <c r="H52" s="32"/>
      <c r="I52" s="32"/>
      <c r="J52" s="32"/>
      <c r="K52" s="32"/>
      <c r="L52" s="32"/>
      <c r="M52" s="32"/>
      <c r="N52" s="32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2:35" s="12" customFormat="1" ht="36.6" customHeight="1" thickBot="1" x14ac:dyDescent="0.35">
      <c r="B53" s="56" t="s">
        <v>90</v>
      </c>
      <c r="C53" s="162" t="s">
        <v>65</v>
      </c>
      <c r="D53" s="163"/>
      <c r="E53" s="56" t="s">
        <v>91</v>
      </c>
      <c r="F53" s="164" t="s">
        <v>66</v>
      </c>
      <c r="G53" s="165"/>
      <c r="H53" s="33"/>
      <c r="I53" s="33"/>
      <c r="J53" s="33"/>
      <c r="K53" s="33"/>
      <c r="L53" s="33"/>
      <c r="M53" s="33"/>
      <c r="N53" s="33"/>
      <c r="P53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40"/>
      <c r="AI53" s="40"/>
    </row>
    <row r="54" spans="2:35" s="13" customFormat="1" ht="24.6" customHeight="1" thickTop="1" x14ac:dyDescent="0.3">
      <c r="B54" s="56" t="s">
        <v>35</v>
      </c>
      <c r="C54" s="15" t="s">
        <v>75</v>
      </c>
      <c r="D54" s="16">
        <f>SUM(D49:F49)</f>
        <v>0</v>
      </c>
      <c r="E54" s="56" t="s">
        <v>35</v>
      </c>
      <c r="F54" s="19" t="s">
        <v>75</v>
      </c>
      <c r="G54" s="20">
        <f>SUM(D50:F50)</f>
        <v>0</v>
      </c>
      <c r="H54" s="34"/>
      <c r="I54" s="34"/>
      <c r="J54" s="34"/>
      <c r="K54" s="34"/>
      <c r="L54" s="34"/>
      <c r="M54" s="34"/>
      <c r="N54" s="34"/>
      <c r="P54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41"/>
      <c r="AI54" s="41"/>
    </row>
    <row r="55" spans="2:35" s="13" customFormat="1" ht="24.6" customHeight="1" x14ac:dyDescent="0.3">
      <c r="B55" s="56" t="s">
        <v>36</v>
      </c>
      <c r="C55" s="17" t="s">
        <v>76</v>
      </c>
      <c r="D55" s="18">
        <f>G49</f>
        <v>0</v>
      </c>
      <c r="E55" s="56" t="s">
        <v>36</v>
      </c>
      <c r="F55" s="21" t="s">
        <v>76</v>
      </c>
      <c r="G55" s="22">
        <f>G50</f>
        <v>0</v>
      </c>
      <c r="H55" s="34"/>
      <c r="I55" s="34"/>
      <c r="J55" s="34"/>
      <c r="K55" s="34"/>
      <c r="L55" s="34"/>
      <c r="M55" s="34"/>
      <c r="N55" s="34"/>
      <c r="P55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41"/>
      <c r="AI55" s="41"/>
    </row>
    <row r="56" spans="2:35" s="13" customFormat="1" ht="24.6" customHeight="1" thickBot="1" x14ac:dyDescent="0.35">
      <c r="B56" s="57"/>
      <c r="C56" s="62" t="s">
        <v>77</v>
      </c>
      <c r="D56" s="63">
        <f>D54+D55</f>
        <v>0</v>
      </c>
      <c r="E56" s="64"/>
      <c r="F56" s="65" t="s">
        <v>78</v>
      </c>
      <c r="G56" s="66">
        <f>G54+G55</f>
        <v>0</v>
      </c>
      <c r="H56" s="34"/>
      <c r="I56" s="34"/>
      <c r="J56" s="34"/>
      <c r="K56" s="34"/>
      <c r="L56" s="34"/>
      <c r="M56" s="34"/>
      <c r="N56" s="34"/>
      <c r="P56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41"/>
      <c r="AI56" s="41"/>
    </row>
    <row r="59" spans="2:35" ht="18" customHeight="1" x14ac:dyDescent="0.3">
      <c r="B59" s="160" t="s">
        <v>104</v>
      </c>
      <c r="C59" s="161"/>
      <c r="D59" s="68" t="s">
        <v>99</v>
      </c>
      <c r="E59" s="72">
        <v>0</v>
      </c>
      <c r="F59" s="68"/>
      <c r="G59" s="158"/>
      <c r="H59" s="36"/>
      <c r="I59" s="36"/>
      <c r="J59" s="36"/>
      <c r="K59" s="36"/>
      <c r="L59" s="36"/>
      <c r="M59" s="36"/>
      <c r="N59" s="36"/>
    </row>
    <row r="60" spans="2:35" x14ac:dyDescent="0.3">
      <c r="B60" s="69" t="s">
        <v>71</v>
      </c>
      <c r="C60" s="67"/>
      <c r="D60" s="68" t="s">
        <v>79</v>
      </c>
      <c r="E60" s="72">
        <v>0</v>
      </c>
      <c r="F60" s="70" t="s">
        <v>92</v>
      </c>
      <c r="G60" s="71">
        <v>0</v>
      </c>
      <c r="H60" s="27"/>
      <c r="I60" s="27"/>
      <c r="J60" s="27"/>
      <c r="K60" s="27"/>
      <c r="L60" s="27"/>
      <c r="M60" s="27"/>
      <c r="N60" s="27"/>
    </row>
    <row r="61" spans="2:35" x14ac:dyDescent="0.3">
      <c r="B61" s="69" t="s">
        <v>89</v>
      </c>
      <c r="C61" s="67"/>
      <c r="D61" s="68" t="s">
        <v>80</v>
      </c>
      <c r="E61" s="72">
        <v>0</v>
      </c>
      <c r="F61" s="70" t="s">
        <v>93</v>
      </c>
      <c r="G61" s="71">
        <v>0</v>
      </c>
      <c r="H61" s="27"/>
      <c r="I61" s="27"/>
      <c r="J61" s="27"/>
      <c r="K61" s="27"/>
      <c r="L61" s="27"/>
      <c r="M61" s="27"/>
      <c r="N61" s="27"/>
    </row>
    <row r="66" spans="2:35" s="1" customFormat="1" hidden="1" x14ac:dyDescent="0.3">
      <c r="B66" s="3" t="s">
        <v>0</v>
      </c>
      <c r="H66" s="35"/>
      <c r="I66" s="35"/>
      <c r="J66" s="35"/>
      <c r="K66" s="35"/>
      <c r="L66" s="35"/>
      <c r="M66" s="35"/>
      <c r="N66" s="35"/>
      <c r="O66"/>
      <c r="P66"/>
      <c r="Q66"/>
      <c r="R66"/>
      <c r="S66"/>
      <c r="T66"/>
      <c r="U66"/>
      <c r="V66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2:35" s="1" customFormat="1" hidden="1" x14ac:dyDescent="0.3">
      <c r="B67" s="8" t="s">
        <v>10</v>
      </c>
      <c r="H67" s="35"/>
      <c r="I67" s="35"/>
      <c r="J67" s="35"/>
      <c r="K67" s="35"/>
      <c r="L67" s="35"/>
      <c r="M67" s="35"/>
      <c r="N67" s="35"/>
      <c r="O67"/>
      <c r="P67"/>
      <c r="Q67"/>
      <c r="R67"/>
      <c r="S67"/>
      <c r="T67"/>
      <c r="U67"/>
      <c r="V67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2:35" s="1" customFormat="1" hidden="1" x14ac:dyDescent="0.3">
      <c r="B68" s="8" t="s">
        <v>16</v>
      </c>
      <c r="H68" s="35"/>
      <c r="I68" s="35"/>
      <c r="J68" s="35"/>
      <c r="K68" s="35"/>
      <c r="L68" s="35"/>
      <c r="M68" s="35"/>
      <c r="N68" s="35"/>
      <c r="O68"/>
      <c r="P68"/>
      <c r="Q68"/>
      <c r="R68"/>
      <c r="S68"/>
      <c r="T68"/>
      <c r="U68"/>
      <c r="V68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2:35" s="1" customFormat="1" hidden="1" x14ac:dyDescent="0.3">
      <c r="B69" s="8" t="s">
        <v>12</v>
      </c>
      <c r="H69" s="35"/>
      <c r="I69" s="35"/>
      <c r="J69" s="35"/>
      <c r="K69" s="35"/>
      <c r="L69" s="35"/>
      <c r="M69" s="35"/>
      <c r="N69" s="35"/>
      <c r="O69"/>
      <c r="P69"/>
      <c r="Q69"/>
      <c r="R69"/>
      <c r="S69"/>
      <c r="T69"/>
      <c r="U69"/>
      <c r="V69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2:35" s="1" customFormat="1" hidden="1" x14ac:dyDescent="0.3">
      <c r="B70" s="8" t="s">
        <v>13</v>
      </c>
      <c r="H70" s="35"/>
      <c r="I70" s="35"/>
      <c r="J70" s="35"/>
      <c r="K70" s="35"/>
      <c r="L70" s="35"/>
      <c r="M70" s="35"/>
      <c r="N70" s="35"/>
      <c r="O70"/>
      <c r="P70"/>
      <c r="Q70"/>
      <c r="R70"/>
      <c r="S70"/>
      <c r="T70"/>
      <c r="U70"/>
      <c r="V70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2:35" s="1" customFormat="1" hidden="1" x14ac:dyDescent="0.3">
      <c r="B71" s="8" t="s">
        <v>14</v>
      </c>
      <c r="H71" s="35"/>
      <c r="I71" s="35"/>
      <c r="J71" s="35"/>
      <c r="K71" s="35"/>
      <c r="L71" s="35"/>
      <c r="M71" s="35"/>
      <c r="N71" s="35"/>
      <c r="O71"/>
      <c r="P71"/>
      <c r="Q71"/>
      <c r="R71"/>
      <c r="S71"/>
      <c r="T71"/>
      <c r="U71"/>
      <c r="V71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2:35" s="1" customFormat="1" hidden="1" x14ac:dyDescent="0.3">
      <c r="B72" s="8" t="s">
        <v>15</v>
      </c>
      <c r="H72" s="35"/>
      <c r="I72" s="35"/>
      <c r="J72" s="35"/>
      <c r="K72" s="35"/>
      <c r="L72" s="35"/>
      <c r="M72" s="35"/>
      <c r="N72" s="35"/>
      <c r="O72"/>
      <c r="P72"/>
      <c r="Q72"/>
      <c r="R72"/>
      <c r="S72"/>
      <c r="T72"/>
      <c r="U72"/>
      <c r="V72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2:35" s="1" customFormat="1" hidden="1" x14ac:dyDescent="0.3">
      <c r="B73" s="8" t="s">
        <v>11</v>
      </c>
      <c r="H73" s="35"/>
      <c r="I73" s="35"/>
      <c r="J73" s="35"/>
      <c r="K73" s="35"/>
      <c r="L73" s="35"/>
      <c r="M73" s="35"/>
      <c r="N73" s="35"/>
      <c r="O73"/>
      <c r="P73"/>
      <c r="Q73"/>
      <c r="R73"/>
      <c r="S73"/>
      <c r="T73"/>
      <c r="U73"/>
      <c r="V73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2:35" s="1" customFormat="1" hidden="1" x14ac:dyDescent="0.3">
      <c r="B74" s="8" t="s">
        <v>17</v>
      </c>
      <c r="H74" s="35"/>
      <c r="I74" s="35"/>
      <c r="J74" s="35"/>
      <c r="K74" s="35"/>
      <c r="L74" s="35"/>
      <c r="M74" s="35"/>
      <c r="N74" s="35"/>
      <c r="O74"/>
      <c r="P74"/>
      <c r="Q74"/>
      <c r="R74"/>
      <c r="S74"/>
      <c r="T74"/>
      <c r="U74"/>
      <c r="V74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2:35" s="1" customFormat="1" hidden="1" x14ac:dyDescent="0.3">
      <c r="B75" s="8" t="s">
        <v>18</v>
      </c>
      <c r="H75" s="35"/>
      <c r="I75" s="35"/>
      <c r="J75" s="35"/>
      <c r="K75" s="35"/>
      <c r="L75" s="35"/>
      <c r="M75" s="35"/>
      <c r="N75" s="35"/>
      <c r="O75"/>
      <c r="P75"/>
      <c r="Q75"/>
      <c r="R75"/>
      <c r="S75"/>
      <c r="T75"/>
      <c r="U75"/>
      <c r="V7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2:35" s="1" customFormat="1" hidden="1" x14ac:dyDescent="0.3">
      <c r="B76" s="8" t="s">
        <v>19</v>
      </c>
      <c r="H76" s="35"/>
      <c r="I76" s="35"/>
      <c r="J76" s="35"/>
      <c r="K76" s="35"/>
      <c r="L76" s="35"/>
      <c r="M76" s="35"/>
      <c r="N76" s="35"/>
      <c r="O76"/>
      <c r="P76"/>
      <c r="Q76"/>
      <c r="R76"/>
      <c r="S76"/>
      <c r="T76"/>
      <c r="U76"/>
      <c r="V76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2:35" s="1" customFormat="1" hidden="1" x14ac:dyDescent="0.3">
      <c r="B77" s="8" t="s">
        <v>20</v>
      </c>
      <c r="H77" s="35"/>
      <c r="I77" s="35"/>
      <c r="J77" s="35"/>
      <c r="K77" s="35"/>
      <c r="L77" s="35"/>
      <c r="M77" s="35"/>
      <c r="N77" s="35"/>
      <c r="O77"/>
      <c r="P77"/>
      <c r="Q77"/>
      <c r="R77"/>
      <c r="S77"/>
      <c r="T77"/>
      <c r="U77"/>
      <c r="V77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2:35" s="1" customFormat="1" hidden="1" x14ac:dyDescent="0.3">
      <c r="B78" s="8" t="s">
        <v>21</v>
      </c>
      <c r="H78" s="35"/>
      <c r="I78" s="35"/>
      <c r="J78" s="35"/>
      <c r="K78" s="35"/>
      <c r="L78" s="35"/>
      <c r="M78" s="35"/>
      <c r="N78" s="35"/>
      <c r="O78"/>
      <c r="P78"/>
      <c r="Q78"/>
      <c r="R78"/>
      <c r="S78"/>
      <c r="T78"/>
      <c r="U78"/>
      <c r="V78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2:35" s="1" customFormat="1" hidden="1" x14ac:dyDescent="0.3">
      <c r="B79" s="8" t="s">
        <v>22</v>
      </c>
      <c r="H79" s="35"/>
      <c r="I79" s="35"/>
      <c r="J79" s="35"/>
      <c r="K79" s="35"/>
      <c r="L79" s="35"/>
      <c r="M79" s="35"/>
      <c r="N79" s="35"/>
      <c r="O79"/>
      <c r="P79"/>
      <c r="Q79"/>
      <c r="R79"/>
      <c r="S79"/>
      <c r="T79"/>
      <c r="U79"/>
      <c r="V79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2:35" s="1" customFormat="1" hidden="1" x14ac:dyDescent="0.3">
      <c r="B80" s="8" t="s">
        <v>23</v>
      </c>
      <c r="H80" s="35"/>
      <c r="I80" s="35"/>
      <c r="J80" s="35"/>
      <c r="K80" s="35"/>
      <c r="L80" s="35"/>
      <c r="M80" s="35"/>
      <c r="N80" s="35"/>
      <c r="O80"/>
      <c r="P80"/>
      <c r="Q80"/>
      <c r="R80"/>
      <c r="S80"/>
      <c r="T80"/>
      <c r="U80"/>
      <c r="V80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2:35" s="1" customFormat="1" hidden="1" x14ac:dyDescent="0.3">
      <c r="B81" s="8" t="s">
        <v>24</v>
      </c>
      <c r="H81" s="35"/>
      <c r="I81" s="35"/>
      <c r="J81" s="35"/>
      <c r="K81" s="35"/>
      <c r="L81" s="35"/>
      <c r="M81" s="35"/>
      <c r="N81" s="35"/>
      <c r="O81"/>
      <c r="P81"/>
      <c r="Q81"/>
      <c r="R81"/>
      <c r="S81"/>
      <c r="T81"/>
      <c r="U81"/>
      <c r="V81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2:35" s="1" customFormat="1" hidden="1" x14ac:dyDescent="0.3">
      <c r="B82" s="8" t="s">
        <v>25</v>
      </c>
      <c r="H82" s="35"/>
      <c r="I82" s="35"/>
      <c r="J82" s="35"/>
      <c r="K82" s="35"/>
      <c r="L82" s="35"/>
      <c r="M82" s="35"/>
      <c r="N82" s="35"/>
      <c r="O82"/>
      <c r="P82"/>
      <c r="Q82"/>
      <c r="R82"/>
      <c r="S82"/>
      <c r="T82"/>
      <c r="U82"/>
      <c r="V82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2:35" s="1" customFormat="1" hidden="1" x14ac:dyDescent="0.3">
      <c r="B83" s="8" t="s">
        <v>26</v>
      </c>
      <c r="H83" s="35"/>
      <c r="I83" s="35"/>
      <c r="J83" s="35"/>
      <c r="K83" s="35"/>
      <c r="L83" s="35"/>
      <c r="M83" s="35"/>
      <c r="N83" s="35"/>
      <c r="O83"/>
      <c r="P83"/>
      <c r="Q83"/>
      <c r="R83"/>
      <c r="S83"/>
      <c r="T83"/>
      <c r="U83"/>
      <c r="V83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2:35" s="1" customFormat="1" hidden="1" x14ac:dyDescent="0.3">
      <c r="B84" s="8" t="s">
        <v>17</v>
      </c>
      <c r="H84" s="35"/>
      <c r="I84" s="35"/>
      <c r="J84" s="35"/>
      <c r="K84" s="35"/>
      <c r="L84" s="35"/>
      <c r="M84" s="35"/>
      <c r="N84" s="35"/>
      <c r="O84"/>
      <c r="P84"/>
      <c r="Q84"/>
      <c r="R84"/>
      <c r="S84"/>
      <c r="T84"/>
      <c r="U84"/>
      <c r="V84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2:35" s="1" customFormat="1" hidden="1" x14ac:dyDescent="0.3">
      <c r="B85" s="8" t="s">
        <v>45</v>
      </c>
      <c r="H85" s="35"/>
      <c r="I85" s="35"/>
      <c r="J85" s="35"/>
      <c r="K85" s="35"/>
      <c r="L85" s="35"/>
      <c r="M85" s="35"/>
      <c r="N85" s="35"/>
      <c r="O85"/>
      <c r="P85"/>
      <c r="Q85"/>
      <c r="R85"/>
      <c r="S85"/>
      <c r="T85"/>
      <c r="U85"/>
      <c r="V8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2:35" s="1" customFormat="1" x14ac:dyDescent="0.3">
      <c r="B86"/>
      <c r="H86" s="35"/>
      <c r="I86" s="35"/>
      <c r="J86" s="35"/>
      <c r="K86" s="35"/>
      <c r="L86" s="35"/>
      <c r="M86" s="35"/>
      <c r="N86" s="35"/>
      <c r="O86"/>
      <c r="P86"/>
      <c r="Q86"/>
      <c r="R86"/>
      <c r="S86"/>
      <c r="T86"/>
      <c r="U86"/>
      <c r="V86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</sheetData>
  <mergeCells count="8">
    <mergeCell ref="C53:D53"/>
    <mergeCell ref="F53:G53"/>
    <mergeCell ref="B5:G5"/>
    <mergeCell ref="B52:G52"/>
    <mergeCell ref="C1:G2"/>
    <mergeCell ref="B1:B2"/>
    <mergeCell ref="B4:G4"/>
    <mergeCell ref="B3:G3"/>
  </mergeCells>
  <dataValidations count="1">
    <dataValidation type="list" allowBlank="1" showInputMessage="1" showErrorMessage="1" sqref="B7" xr:uid="{1AA25E4E-DB7B-4B04-8BA5-7573643C5495}">
      <formula1>$B$66:$B$85</formula1>
    </dataValidation>
  </dataValidations>
  <hyperlinks>
    <hyperlink ref="B33" r:id="rId1" xr:uid="{B1D2C265-DBD2-4BBF-8809-2EE46ACBAADD}"/>
    <hyperlink ref="B37" r:id="rId2" display="Shipping" xr:uid="{2977EF1E-83B3-4F1D-9A64-177FC5E982E6}"/>
    <hyperlink ref="B10" r:id="rId3" display="Viral Launch" xr:uid="{97614752-5B87-4DFC-948B-87540D5C560D}"/>
    <hyperlink ref="B9" r:id="rId4" display="Jungle Scott" xr:uid="{7C07BD35-DBE4-4C7A-A28C-041750F568A6}"/>
    <hyperlink ref="B8" r:id="rId5" display="Helium 10" xr:uid="{FFC2F15A-15B4-432A-B4CF-A84B5515EDAE}"/>
    <hyperlink ref="B14" r:id="rId6" xr:uid="{BD367048-1227-40F7-B695-8C87257BE361}"/>
  </hyperlinks>
  <pageMargins left="0.7" right="0.7" top="0.75" bottom="0.75" header="0.3" footer="0.3"/>
  <pageSetup scale="61" orientation="portrait" verticalDpi="0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81A8-196A-45B4-A07B-DA550CAB9C3B}">
  <sheetPr>
    <pageSetUpPr fitToPage="1"/>
  </sheetPr>
  <dimension ref="B1:AI84"/>
  <sheetViews>
    <sheetView zoomScaleNormal="100" workbookViewId="0">
      <pane ySplit="4" topLeftCell="A5" activePane="bottomLeft" state="frozen"/>
      <selection pane="bottomLeft" activeCell="B86" sqref="B86"/>
    </sheetView>
  </sheetViews>
  <sheetFormatPr defaultRowHeight="14.4" x14ac:dyDescent="0.3"/>
  <cols>
    <col min="1" max="1" width="4.6640625" style="6" customWidth="1"/>
    <col min="2" max="2" width="33.109375" style="6" customWidth="1"/>
    <col min="3" max="3" width="28.33203125" style="46" customWidth="1"/>
    <col min="4" max="4" width="28.109375" style="46" customWidth="1"/>
    <col min="5" max="5" width="27.33203125" style="46" customWidth="1"/>
    <col min="6" max="6" width="25.77734375" style="46" customWidth="1"/>
    <col min="7" max="7" width="26.5546875" style="46" customWidth="1"/>
    <col min="8" max="8" width="17.33203125" style="125" customWidth="1"/>
    <col min="9" max="14" width="21" style="125" customWidth="1"/>
    <col min="15" max="15" width="22.6640625" style="6" customWidth="1"/>
    <col min="16" max="16" width="29.5546875" style="6" customWidth="1"/>
    <col min="17" max="22" width="20.33203125" style="6" customWidth="1"/>
    <col min="23" max="35" width="9.109375" style="38"/>
    <col min="36" max="16384" width="8.88671875" style="6"/>
  </cols>
  <sheetData>
    <row r="1" spans="2:35" ht="36" customHeight="1" x14ac:dyDescent="0.3">
      <c r="B1" s="104"/>
      <c r="C1" s="188" t="s">
        <v>81</v>
      </c>
      <c r="D1" s="188"/>
      <c r="E1" s="188"/>
      <c r="F1" s="188"/>
      <c r="G1" s="189"/>
      <c r="H1" s="23"/>
      <c r="I1" s="23"/>
      <c r="J1" s="23"/>
      <c r="K1" s="23"/>
      <c r="L1" s="23"/>
      <c r="M1" s="23"/>
      <c r="N1" s="23"/>
    </row>
    <row r="2" spans="2:35" s="105" customFormat="1" ht="35.25" customHeight="1" thickBot="1" x14ac:dyDescent="0.35">
      <c r="B2" s="73"/>
      <c r="C2" s="190"/>
      <c r="D2" s="190"/>
      <c r="E2" s="190"/>
      <c r="F2" s="190"/>
      <c r="G2" s="191"/>
      <c r="H2" s="23"/>
      <c r="I2" s="23"/>
      <c r="J2" s="23"/>
      <c r="K2" s="23"/>
      <c r="L2" s="23"/>
      <c r="M2" s="23"/>
      <c r="N2" s="23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2:35" ht="28.8" customHeight="1" x14ac:dyDescent="0.3">
      <c r="B3" s="53" t="s">
        <v>33</v>
      </c>
      <c r="C3" s="87" t="s">
        <v>101</v>
      </c>
      <c r="D3" s="88" t="s">
        <v>60</v>
      </c>
      <c r="E3" s="89" t="s">
        <v>61</v>
      </c>
      <c r="F3" s="90" t="s">
        <v>62</v>
      </c>
      <c r="G3" s="91" t="s">
        <v>63</v>
      </c>
      <c r="H3" s="42"/>
      <c r="I3" s="42"/>
      <c r="J3" s="42"/>
      <c r="K3" s="42"/>
      <c r="L3" s="42"/>
      <c r="M3" s="42"/>
      <c r="N3" s="42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2:35" ht="24" customHeight="1" x14ac:dyDescent="0.3">
      <c r="B4" s="54" t="s">
        <v>45</v>
      </c>
      <c r="C4" s="55" t="s">
        <v>64</v>
      </c>
      <c r="D4" s="74" t="s">
        <v>1</v>
      </c>
      <c r="E4" s="77" t="s">
        <v>53</v>
      </c>
      <c r="F4" s="77" t="s">
        <v>29</v>
      </c>
      <c r="G4" s="92" t="s">
        <v>30</v>
      </c>
      <c r="H4" s="45"/>
      <c r="I4" s="45"/>
      <c r="J4" s="45"/>
      <c r="K4" s="45"/>
      <c r="L4" s="45"/>
      <c r="M4" s="45"/>
      <c r="N4" s="45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2:35" x14ac:dyDescent="0.3">
      <c r="B5" s="148" t="s">
        <v>0</v>
      </c>
      <c r="C5" s="106" t="s">
        <v>82</v>
      </c>
      <c r="D5" s="106">
        <f>83*5</f>
        <v>415</v>
      </c>
      <c r="E5" s="106">
        <v>0</v>
      </c>
      <c r="F5" s="106">
        <v>0</v>
      </c>
      <c r="G5" s="107">
        <v>0</v>
      </c>
      <c r="H5" s="45"/>
      <c r="I5" s="45"/>
      <c r="J5" s="45"/>
      <c r="K5" s="45"/>
      <c r="L5" s="45"/>
      <c r="M5" s="45"/>
      <c r="N5" s="45"/>
      <c r="O5" s="45"/>
      <c r="Q5" s="108"/>
      <c r="R5" s="108"/>
      <c r="S5" s="108"/>
      <c r="T5" s="108"/>
      <c r="U5" s="108"/>
      <c r="V5" s="108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2:35" x14ac:dyDescent="0.3">
      <c r="B6" s="149" t="s">
        <v>10</v>
      </c>
      <c r="C6" s="106" t="s">
        <v>85</v>
      </c>
      <c r="D6" s="106">
        <v>0</v>
      </c>
      <c r="E6" s="106">
        <v>0</v>
      </c>
      <c r="F6" s="106">
        <v>0</v>
      </c>
      <c r="G6" s="107">
        <v>0</v>
      </c>
      <c r="H6" s="45"/>
      <c r="I6" s="45"/>
      <c r="J6" s="45"/>
      <c r="K6" s="45"/>
      <c r="L6" s="45"/>
      <c r="M6" s="45"/>
      <c r="N6" s="45"/>
      <c r="Q6" s="108"/>
      <c r="R6" s="108"/>
      <c r="S6" s="108"/>
      <c r="T6" s="108"/>
      <c r="U6" s="108"/>
      <c r="V6" s="108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2:35" x14ac:dyDescent="0.3">
      <c r="B7" s="149" t="s">
        <v>12</v>
      </c>
      <c r="C7" s="106" t="s">
        <v>85</v>
      </c>
      <c r="D7" s="106">
        <v>0</v>
      </c>
      <c r="E7" s="106">
        <v>0</v>
      </c>
      <c r="F7" s="106">
        <v>0</v>
      </c>
      <c r="G7" s="107">
        <v>0</v>
      </c>
      <c r="H7" s="45"/>
      <c r="I7" s="45"/>
      <c r="J7" s="45"/>
      <c r="K7" s="45"/>
      <c r="L7" s="45"/>
      <c r="M7" s="45"/>
      <c r="N7" s="45"/>
      <c r="O7" s="45"/>
      <c r="Q7" s="108"/>
      <c r="R7" s="108"/>
      <c r="S7" s="108"/>
      <c r="T7" s="108"/>
      <c r="U7" s="108"/>
      <c r="V7" s="108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2:35" x14ac:dyDescent="0.3">
      <c r="B8" s="150" t="s">
        <v>39</v>
      </c>
      <c r="C8" s="106" t="s">
        <v>85</v>
      </c>
      <c r="D8" s="106">
        <v>0</v>
      </c>
      <c r="E8" s="106">
        <v>0</v>
      </c>
      <c r="F8" s="106">
        <v>0</v>
      </c>
      <c r="G8" s="107">
        <v>0</v>
      </c>
      <c r="H8" s="45"/>
      <c r="I8" s="45"/>
      <c r="J8" s="45"/>
      <c r="K8" s="45"/>
      <c r="L8" s="45"/>
      <c r="M8" s="45"/>
      <c r="N8" s="45"/>
      <c r="Q8" s="108"/>
      <c r="R8" s="108"/>
      <c r="S8" s="108"/>
      <c r="T8" s="108"/>
      <c r="U8" s="108"/>
      <c r="V8" s="108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2:35" x14ac:dyDescent="0.3">
      <c r="B9" s="148" t="s">
        <v>55</v>
      </c>
      <c r="C9" s="106" t="s">
        <v>59</v>
      </c>
      <c r="D9" s="110">
        <v>67</v>
      </c>
      <c r="E9" s="106">
        <v>0</v>
      </c>
      <c r="F9" s="106">
        <v>0</v>
      </c>
      <c r="G9" s="107">
        <v>0</v>
      </c>
      <c r="H9" s="45"/>
      <c r="I9" s="45"/>
      <c r="J9" s="45"/>
      <c r="K9" s="45"/>
      <c r="L9" s="45"/>
      <c r="M9" s="45"/>
      <c r="N9" s="45"/>
      <c r="O9" s="45"/>
      <c r="Q9" s="108"/>
      <c r="R9" s="108"/>
      <c r="S9" s="108"/>
      <c r="T9" s="108"/>
      <c r="U9" s="108"/>
      <c r="V9" s="108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2:35" x14ac:dyDescent="0.3">
      <c r="B10" s="111"/>
      <c r="C10" s="79" t="s">
        <v>47</v>
      </c>
      <c r="D10" s="112">
        <f>D11-D9</f>
        <v>415</v>
      </c>
      <c r="E10" s="112">
        <f>E11</f>
        <v>0</v>
      </c>
      <c r="F10" s="112">
        <f t="shared" ref="F10:G10" si="0">F11</f>
        <v>0</v>
      </c>
      <c r="G10" s="113">
        <f t="shared" si="0"/>
        <v>0</v>
      </c>
      <c r="H10" s="114"/>
      <c r="I10" s="114"/>
      <c r="J10" s="114"/>
      <c r="K10" s="114"/>
      <c r="L10" s="114"/>
      <c r="M10" s="114"/>
      <c r="N10" s="114"/>
      <c r="Q10" s="108"/>
      <c r="R10" s="108"/>
      <c r="S10" s="108"/>
      <c r="T10" s="108"/>
      <c r="U10" s="108"/>
      <c r="V10" s="108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2:35" x14ac:dyDescent="0.3">
      <c r="B11" s="111"/>
      <c r="C11" s="81" t="s">
        <v>37</v>
      </c>
      <c r="D11" s="110">
        <f>SUM(D5:D9)</f>
        <v>482</v>
      </c>
      <c r="E11" s="110">
        <f t="shared" ref="E11" si="1">SUM(E5:E9)</f>
        <v>0</v>
      </c>
      <c r="F11" s="110">
        <f t="shared" ref="F11:G11" si="2">SUM(F5:F9)</f>
        <v>0</v>
      </c>
      <c r="G11" s="115">
        <f t="shared" si="2"/>
        <v>0</v>
      </c>
      <c r="H11" s="45"/>
      <c r="I11" s="45"/>
      <c r="J11" s="45"/>
      <c r="K11" s="45"/>
      <c r="L11" s="45"/>
      <c r="M11" s="45"/>
      <c r="N11" s="45"/>
      <c r="O11" s="45"/>
      <c r="Q11" s="108"/>
      <c r="R11" s="108"/>
      <c r="S11" s="108"/>
      <c r="T11" s="108"/>
      <c r="U11" s="108"/>
      <c r="V11" s="108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2:35" s="108" customFormat="1" x14ac:dyDescent="0.3">
      <c r="B12" s="116"/>
      <c r="C12" s="82"/>
      <c r="D12" s="117"/>
      <c r="E12" s="117"/>
      <c r="F12" s="117"/>
      <c r="G12" s="118"/>
      <c r="H12" s="45"/>
      <c r="I12" s="45"/>
      <c r="J12" s="45"/>
      <c r="K12" s="45"/>
      <c r="L12" s="45"/>
      <c r="M12" s="45"/>
      <c r="N12" s="45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38"/>
      <c r="AI12" s="38"/>
    </row>
    <row r="13" spans="2:35" ht="15.6" x14ac:dyDescent="0.3">
      <c r="B13" s="44" t="s">
        <v>44</v>
      </c>
      <c r="C13" s="55" t="s">
        <v>64</v>
      </c>
      <c r="D13" s="74" t="s">
        <v>1</v>
      </c>
      <c r="E13" s="77" t="s">
        <v>53</v>
      </c>
      <c r="F13" s="77" t="s">
        <v>29</v>
      </c>
      <c r="G13" s="92" t="s">
        <v>30</v>
      </c>
      <c r="H13" s="45"/>
      <c r="I13" s="45"/>
      <c r="J13" s="45"/>
      <c r="K13" s="45"/>
      <c r="L13" s="45"/>
      <c r="M13" s="45"/>
      <c r="N13" s="45"/>
      <c r="Q13" s="108"/>
      <c r="R13" s="108"/>
      <c r="S13" s="108"/>
      <c r="T13" s="108"/>
      <c r="U13" s="108"/>
      <c r="V13" s="108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2:35" x14ac:dyDescent="0.3">
      <c r="B14" s="150" t="s">
        <v>49</v>
      </c>
      <c r="C14" s="119" t="s">
        <v>59</v>
      </c>
      <c r="D14" s="106">
        <v>15</v>
      </c>
      <c r="E14" s="106">
        <v>0</v>
      </c>
      <c r="F14" s="106">
        <v>0</v>
      </c>
      <c r="G14" s="107">
        <v>0</v>
      </c>
      <c r="H14" s="45"/>
      <c r="I14" s="45"/>
      <c r="J14" s="45"/>
      <c r="K14" s="45"/>
      <c r="L14" s="45"/>
      <c r="M14" s="45"/>
      <c r="N14" s="45"/>
      <c r="O14" s="45"/>
      <c r="Q14" s="108"/>
      <c r="R14" s="108"/>
      <c r="S14" s="108"/>
      <c r="T14" s="108"/>
      <c r="U14" s="108"/>
      <c r="V14" s="108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35" x14ac:dyDescent="0.3">
      <c r="B15" s="150" t="s">
        <v>9</v>
      </c>
      <c r="C15" s="119" t="s">
        <v>83</v>
      </c>
      <c r="D15" s="106">
        <v>0</v>
      </c>
      <c r="E15" s="106">
        <v>450</v>
      </c>
      <c r="F15" s="106">
        <v>0</v>
      </c>
      <c r="G15" s="107">
        <v>0</v>
      </c>
      <c r="H15" s="45"/>
      <c r="I15" s="45"/>
      <c r="J15" s="45"/>
      <c r="K15" s="45"/>
      <c r="L15" s="45"/>
      <c r="M15" s="45"/>
      <c r="N15" s="45"/>
      <c r="Q15" s="108"/>
      <c r="R15" s="108"/>
      <c r="S15" s="108"/>
      <c r="T15" s="108"/>
      <c r="U15" s="108"/>
      <c r="V15" s="108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2:35" x14ac:dyDescent="0.3">
      <c r="B16" s="150" t="s">
        <v>7</v>
      </c>
      <c r="C16" s="119" t="s">
        <v>84</v>
      </c>
      <c r="D16" s="106">
        <v>12</v>
      </c>
      <c r="E16" s="106">
        <v>0</v>
      </c>
      <c r="F16" s="106">
        <v>0</v>
      </c>
      <c r="G16" s="107">
        <v>0</v>
      </c>
      <c r="H16" s="45"/>
      <c r="I16" s="45"/>
      <c r="J16" s="45"/>
      <c r="K16" s="45"/>
      <c r="L16" s="45"/>
      <c r="M16" s="45"/>
      <c r="N16" s="45"/>
      <c r="O16" s="45"/>
      <c r="Q16" s="108"/>
      <c r="R16" s="108"/>
      <c r="S16" s="108"/>
      <c r="T16" s="108"/>
      <c r="U16" s="108"/>
      <c r="V16" s="108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2:35" x14ac:dyDescent="0.3">
      <c r="B17" s="150" t="s">
        <v>8</v>
      </c>
      <c r="C17" s="119" t="s">
        <v>54</v>
      </c>
      <c r="D17" s="120">
        <f>6*5</f>
        <v>30</v>
      </c>
      <c r="E17" s="106">
        <f>6*3</f>
        <v>18</v>
      </c>
      <c r="F17" s="106">
        <v>6</v>
      </c>
      <c r="G17" s="107">
        <v>6</v>
      </c>
      <c r="H17" s="45"/>
      <c r="I17" s="45"/>
      <c r="J17" s="45"/>
      <c r="K17" s="45"/>
      <c r="L17" s="45"/>
      <c r="M17" s="45"/>
      <c r="N17" s="45"/>
      <c r="Q17" s="108"/>
      <c r="R17" s="108"/>
      <c r="S17" s="108"/>
      <c r="T17" s="108"/>
      <c r="U17" s="108"/>
      <c r="V17" s="108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2:35" x14ac:dyDescent="0.3">
      <c r="B18" s="150" t="s">
        <v>28</v>
      </c>
      <c r="C18" s="119" t="s">
        <v>98</v>
      </c>
      <c r="D18" s="106">
        <v>0</v>
      </c>
      <c r="E18" s="106">
        <v>0</v>
      </c>
      <c r="F18" s="106">
        <v>0</v>
      </c>
      <c r="G18" s="115">
        <v>500</v>
      </c>
      <c r="H18" s="45"/>
      <c r="I18" s="45"/>
      <c r="J18" s="45"/>
      <c r="K18" s="45"/>
      <c r="L18" s="45"/>
      <c r="M18" s="45"/>
      <c r="N18" s="45"/>
      <c r="O18" s="45"/>
      <c r="Q18" s="108"/>
      <c r="R18" s="108"/>
      <c r="S18" s="108"/>
      <c r="T18" s="108"/>
      <c r="U18" s="108"/>
      <c r="V18" s="108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2:35" x14ac:dyDescent="0.3">
      <c r="B19" s="150" t="s">
        <v>56</v>
      </c>
      <c r="C19" s="119" t="s">
        <v>59</v>
      </c>
      <c r="D19" s="106">
        <v>0</v>
      </c>
      <c r="E19" s="110">
        <v>35</v>
      </c>
      <c r="F19" s="106">
        <v>0</v>
      </c>
      <c r="G19" s="107">
        <v>0</v>
      </c>
      <c r="H19" s="45"/>
      <c r="I19" s="45"/>
      <c r="J19" s="45"/>
      <c r="K19" s="45"/>
      <c r="L19" s="45"/>
      <c r="M19" s="45"/>
      <c r="N19" s="45"/>
      <c r="Q19" s="108"/>
      <c r="R19" s="108"/>
      <c r="S19" s="108"/>
      <c r="T19" s="108"/>
      <c r="U19" s="108"/>
      <c r="V19" s="108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35" x14ac:dyDescent="0.3">
      <c r="B20" s="150" t="s">
        <v>40</v>
      </c>
      <c r="C20" s="119" t="s">
        <v>59</v>
      </c>
      <c r="D20" s="106">
        <v>0</v>
      </c>
      <c r="E20" s="106">
        <v>200</v>
      </c>
      <c r="F20" s="106">
        <v>0</v>
      </c>
      <c r="G20" s="107">
        <v>0</v>
      </c>
      <c r="H20" s="45"/>
      <c r="I20" s="45"/>
      <c r="J20" s="45"/>
      <c r="K20" s="45"/>
      <c r="L20" s="45"/>
      <c r="M20" s="45"/>
      <c r="N20" s="45"/>
      <c r="O20" s="45"/>
      <c r="Q20" s="108"/>
      <c r="R20" s="108"/>
      <c r="S20" s="108"/>
      <c r="T20" s="108"/>
      <c r="U20" s="108"/>
      <c r="V20" s="108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2:35" x14ac:dyDescent="0.3">
      <c r="B21" s="150" t="s">
        <v>50</v>
      </c>
      <c r="C21" s="119" t="s">
        <v>59</v>
      </c>
      <c r="D21" s="106">
        <v>0</v>
      </c>
      <c r="E21" s="106">
        <v>250</v>
      </c>
      <c r="F21" s="119"/>
      <c r="G21" s="107">
        <v>0</v>
      </c>
      <c r="H21" s="45"/>
      <c r="I21" s="45"/>
      <c r="J21" s="45"/>
      <c r="K21" s="45"/>
      <c r="L21" s="45"/>
      <c r="M21" s="45"/>
      <c r="N21" s="45"/>
      <c r="Q21" s="108"/>
      <c r="R21" s="108"/>
      <c r="S21" s="108"/>
      <c r="T21" s="108"/>
      <c r="U21" s="108"/>
      <c r="V21" s="108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2:35" x14ac:dyDescent="0.3">
      <c r="B22" s="109"/>
      <c r="C22" s="79" t="s">
        <v>47</v>
      </c>
      <c r="D22" s="112">
        <f>D23</f>
        <v>57</v>
      </c>
      <c r="E22" s="112">
        <f>E23-E19</f>
        <v>918</v>
      </c>
      <c r="F22" s="112">
        <f>F23</f>
        <v>6</v>
      </c>
      <c r="G22" s="113">
        <f>G23-G18</f>
        <v>6</v>
      </c>
      <c r="H22" s="114"/>
      <c r="I22" s="114"/>
      <c r="J22" s="114"/>
      <c r="K22" s="114"/>
      <c r="L22" s="114"/>
      <c r="M22" s="114"/>
      <c r="N22" s="114"/>
      <c r="Q22" s="108"/>
      <c r="R22" s="108"/>
      <c r="S22" s="108"/>
      <c r="T22" s="108"/>
      <c r="U22" s="108"/>
      <c r="V22" s="108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2:35" x14ac:dyDescent="0.3">
      <c r="B23" s="109"/>
      <c r="C23" s="81" t="s">
        <v>37</v>
      </c>
      <c r="D23" s="110">
        <f>SUM(D14:D20)</f>
        <v>57</v>
      </c>
      <c r="E23" s="110">
        <f>SUM(E14:E21)</f>
        <v>953</v>
      </c>
      <c r="F23" s="110">
        <f>SUM(F14:F20)</f>
        <v>6</v>
      </c>
      <c r="G23" s="115">
        <f>SUM(G14:G18)</f>
        <v>506</v>
      </c>
      <c r="H23" s="45"/>
      <c r="I23" s="45"/>
      <c r="J23" s="45"/>
      <c r="K23" s="45"/>
      <c r="L23" s="45"/>
      <c r="M23" s="45"/>
      <c r="N23" s="45"/>
      <c r="O23" s="45"/>
      <c r="Q23" s="108"/>
      <c r="R23" s="108"/>
      <c r="S23" s="108"/>
      <c r="T23" s="108"/>
      <c r="U23" s="108"/>
      <c r="V23" s="108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2:35" s="108" customFormat="1" x14ac:dyDescent="0.3">
      <c r="B24" s="116"/>
      <c r="C24" s="82"/>
      <c r="D24" s="117"/>
      <c r="E24" s="117"/>
      <c r="F24" s="117"/>
      <c r="G24" s="118"/>
      <c r="H24" s="45"/>
      <c r="I24" s="45"/>
      <c r="J24" s="45"/>
      <c r="K24" s="45"/>
      <c r="L24" s="45"/>
      <c r="M24" s="45"/>
      <c r="N24" s="45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38"/>
      <c r="AI24" s="38"/>
    </row>
    <row r="25" spans="2:35" ht="15.6" x14ac:dyDescent="0.3">
      <c r="B25" s="44" t="s">
        <v>27</v>
      </c>
      <c r="C25" s="55" t="s">
        <v>64</v>
      </c>
      <c r="D25" s="74" t="s">
        <v>1</v>
      </c>
      <c r="E25" s="77" t="s">
        <v>53</v>
      </c>
      <c r="F25" s="77" t="s">
        <v>29</v>
      </c>
      <c r="G25" s="92" t="s">
        <v>30</v>
      </c>
      <c r="H25" s="45"/>
      <c r="I25" s="45"/>
      <c r="J25" s="45"/>
      <c r="K25" s="45"/>
      <c r="L25" s="45"/>
      <c r="M25" s="45"/>
      <c r="N25" s="45"/>
      <c r="Q25" s="108"/>
      <c r="R25" s="108"/>
      <c r="S25" s="108"/>
      <c r="T25" s="108"/>
      <c r="U25" s="108"/>
      <c r="V25" s="108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2:35" x14ac:dyDescent="0.3">
      <c r="B26" s="151" t="s">
        <v>41</v>
      </c>
      <c r="C26" s="106" t="s">
        <v>59</v>
      </c>
      <c r="D26" s="106">
        <v>150</v>
      </c>
      <c r="E26" s="106">
        <v>0</v>
      </c>
      <c r="F26" s="106">
        <v>0</v>
      </c>
      <c r="G26" s="107">
        <v>0</v>
      </c>
      <c r="H26" s="45"/>
      <c r="I26" s="45"/>
      <c r="J26" s="45"/>
      <c r="K26" s="45"/>
      <c r="L26" s="45"/>
      <c r="M26" s="45"/>
      <c r="N26" s="45"/>
      <c r="O26" s="45"/>
      <c r="P26" s="38"/>
      <c r="Q26" s="108"/>
      <c r="R26" s="108"/>
      <c r="S26" s="108"/>
      <c r="T26" s="108"/>
      <c r="U26" s="108"/>
      <c r="V26" s="108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2:35" x14ac:dyDescent="0.3">
      <c r="B27" s="151" t="s">
        <v>43</v>
      </c>
      <c r="C27" s="106" t="s">
        <v>59</v>
      </c>
      <c r="D27" s="106">
        <v>0</v>
      </c>
      <c r="E27" s="106">
        <v>200</v>
      </c>
      <c r="F27" s="106">
        <v>0</v>
      </c>
      <c r="G27" s="107">
        <v>0</v>
      </c>
      <c r="H27" s="45"/>
      <c r="I27" s="45"/>
      <c r="J27" s="45"/>
      <c r="K27" s="45"/>
      <c r="L27" s="45"/>
      <c r="M27" s="45"/>
      <c r="N27" s="45"/>
      <c r="O27" s="45"/>
      <c r="P27" s="105"/>
      <c r="Q27" s="108"/>
      <c r="R27" s="108"/>
      <c r="S27" s="108"/>
      <c r="T27" s="108"/>
      <c r="U27" s="108"/>
      <c r="V27" s="108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2:35" x14ac:dyDescent="0.3">
      <c r="B28" s="148" t="s">
        <v>3</v>
      </c>
      <c r="C28" s="121"/>
      <c r="D28" s="106">
        <v>0</v>
      </c>
      <c r="E28" s="106">
        <f>C55*E55</f>
        <v>1625</v>
      </c>
      <c r="F28" s="106">
        <v>0</v>
      </c>
      <c r="G28" s="107">
        <f>C55*E56</f>
        <v>3250</v>
      </c>
      <c r="H28" s="45"/>
      <c r="I28" s="45"/>
      <c r="J28" s="45"/>
      <c r="K28" s="45"/>
      <c r="L28" s="45"/>
      <c r="M28" s="45"/>
      <c r="N28" s="45"/>
      <c r="Q28" s="108"/>
      <c r="R28" s="108"/>
      <c r="S28" s="108"/>
      <c r="T28" s="108"/>
      <c r="U28" s="108"/>
      <c r="V28" s="108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2:35" x14ac:dyDescent="0.3">
      <c r="B29" s="151" t="s">
        <v>42</v>
      </c>
      <c r="C29" s="121"/>
      <c r="D29" s="106">
        <v>0</v>
      </c>
      <c r="E29" s="110">
        <v>400</v>
      </c>
      <c r="F29" s="106">
        <v>0</v>
      </c>
      <c r="G29" s="107">
        <v>0</v>
      </c>
      <c r="H29" s="45"/>
      <c r="I29" s="45"/>
      <c r="J29" s="45"/>
      <c r="K29" s="45"/>
      <c r="L29" s="45"/>
      <c r="M29" s="45"/>
      <c r="N29" s="45"/>
      <c r="Q29" s="108"/>
      <c r="R29" s="108"/>
      <c r="S29" s="108"/>
      <c r="T29" s="108"/>
      <c r="U29" s="108"/>
      <c r="V29" s="108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2:35" x14ac:dyDescent="0.3">
      <c r="B30" s="152" t="s">
        <v>4</v>
      </c>
      <c r="C30" s="106" t="s">
        <v>59</v>
      </c>
      <c r="D30" s="106">
        <v>0</v>
      </c>
      <c r="E30" s="110">
        <v>1000</v>
      </c>
      <c r="F30" s="106">
        <v>0</v>
      </c>
      <c r="G30" s="107">
        <v>0</v>
      </c>
      <c r="H30" s="45"/>
      <c r="I30" s="45"/>
      <c r="J30" s="45"/>
      <c r="K30" s="45"/>
      <c r="L30" s="45"/>
      <c r="M30" s="45"/>
      <c r="N30" s="45"/>
      <c r="Q30" s="108"/>
      <c r="R30" s="108"/>
      <c r="S30" s="108"/>
      <c r="T30" s="108"/>
      <c r="U30" s="108"/>
      <c r="V30" s="108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2:35" x14ac:dyDescent="0.3">
      <c r="B31" s="150" t="s">
        <v>2</v>
      </c>
      <c r="C31" s="106" t="s">
        <v>86</v>
      </c>
      <c r="D31" s="106">
        <v>0</v>
      </c>
      <c r="E31" s="106">
        <v>250</v>
      </c>
      <c r="F31" s="106">
        <v>0</v>
      </c>
      <c r="G31" s="107">
        <v>250</v>
      </c>
      <c r="H31" s="45"/>
      <c r="I31" s="45"/>
      <c r="J31" s="45"/>
      <c r="K31" s="45"/>
      <c r="L31" s="45"/>
      <c r="M31" s="45"/>
      <c r="N31" s="45"/>
      <c r="Q31" s="108"/>
      <c r="R31" s="108"/>
      <c r="S31" s="108"/>
      <c r="T31" s="108"/>
      <c r="U31" s="108"/>
      <c r="V31" s="108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2:35" x14ac:dyDescent="0.3">
      <c r="B32" s="148" t="s">
        <v>51</v>
      </c>
      <c r="C32" s="106"/>
      <c r="D32" s="106">
        <v>0</v>
      </c>
      <c r="E32" s="106">
        <v>1400</v>
      </c>
      <c r="F32" s="106">
        <v>0</v>
      </c>
      <c r="G32" s="107">
        <v>1800</v>
      </c>
      <c r="H32" s="122"/>
      <c r="I32" s="122"/>
      <c r="J32" s="122"/>
      <c r="K32" s="122"/>
      <c r="L32" s="122"/>
      <c r="M32" s="122"/>
      <c r="N32" s="122"/>
      <c r="P32" s="7"/>
      <c r="Q32" s="108"/>
      <c r="R32" s="108"/>
      <c r="S32" s="108"/>
      <c r="T32" s="108"/>
      <c r="U32" s="108"/>
      <c r="V32" s="108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2:35" x14ac:dyDescent="0.3">
      <c r="B33" s="111"/>
      <c r="C33" s="79" t="s">
        <v>47</v>
      </c>
      <c r="D33" s="112">
        <f>D34</f>
        <v>150</v>
      </c>
      <c r="E33" s="112">
        <f>E34-E29-E30</f>
        <v>3475</v>
      </c>
      <c r="F33" s="112">
        <f>F34</f>
        <v>0</v>
      </c>
      <c r="G33" s="113">
        <f>G34</f>
        <v>5300</v>
      </c>
      <c r="H33" s="114"/>
      <c r="I33" s="114"/>
      <c r="J33" s="114"/>
      <c r="K33" s="114"/>
      <c r="L33" s="114"/>
      <c r="M33" s="114"/>
      <c r="N33" s="114"/>
      <c r="Q33" s="108"/>
      <c r="R33" s="108"/>
      <c r="S33" s="108"/>
      <c r="T33" s="108"/>
      <c r="U33" s="108"/>
      <c r="V33" s="108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2:35" x14ac:dyDescent="0.3">
      <c r="B34" s="111"/>
      <c r="C34" s="81" t="s">
        <v>37</v>
      </c>
      <c r="D34" s="110">
        <f>SUM(D26:D32)</f>
        <v>150</v>
      </c>
      <c r="E34" s="110">
        <f>SUM(E26:E32)</f>
        <v>4875</v>
      </c>
      <c r="F34" s="110">
        <f>SUM(F26:F32)</f>
        <v>0</v>
      </c>
      <c r="G34" s="115">
        <f>SUM(G26:G32)</f>
        <v>5300</v>
      </c>
      <c r="H34" s="45"/>
      <c r="I34" s="45"/>
      <c r="J34" s="45"/>
      <c r="K34" s="45"/>
      <c r="L34" s="45"/>
      <c r="M34" s="45"/>
      <c r="N34" s="45"/>
      <c r="Q34" s="108"/>
      <c r="R34" s="108"/>
      <c r="S34" s="108"/>
      <c r="T34" s="108"/>
      <c r="U34" s="108"/>
      <c r="V34" s="108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5" s="108" customFormat="1" x14ac:dyDescent="0.3">
      <c r="B35" s="116"/>
      <c r="C35" s="82"/>
      <c r="D35" s="117"/>
      <c r="E35" s="117"/>
      <c r="F35" s="117"/>
      <c r="G35" s="118"/>
      <c r="H35" s="45"/>
      <c r="I35" s="45"/>
      <c r="J35" s="45"/>
      <c r="K35" s="45"/>
      <c r="L35" s="45"/>
      <c r="M35" s="45"/>
      <c r="N35" s="45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38"/>
      <c r="AI35" s="38"/>
    </row>
    <row r="36" spans="2:35" ht="15.6" x14ac:dyDescent="0.3">
      <c r="B36" s="44" t="s">
        <v>34</v>
      </c>
      <c r="C36" s="55" t="s">
        <v>64</v>
      </c>
      <c r="D36" s="74" t="s">
        <v>1</v>
      </c>
      <c r="E36" s="77" t="s">
        <v>53</v>
      </c>
      <c r="F36" s="77" t="s">
        <v>29</v>
      </c>
      <c r="G36" s="92" t="s">
        <v>30</v>
      </c>
      <c r="H36" s="45"/>
      <c r="I36" s="45"/>
      <c r="J36" s="45"/>
      <c r="K36" s="45"/>
      <c r="L36" s="45"/>
      <c r="M36" s="45"/>
      <c r="N36" s="45"/>
      <c r="P36" s="12"/>
      <c r="Q36" s="108"/>
      <c r="R36" s="108"/>
      <c r="S36" s="108"/>
      <c r="T36" s="108"/>
      <c r="U36" s="108"/>
      <c r="V36" s="108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2:35" ht="15.6" x14ac:dyDescent="0.3">
      <c r="B37" s="150" t="s">
        <v>5</v>
      </c>
      <c r="C37" s="106" t="s">
        <v>59</v>
      </c>
      <c r="D37" s="106">
        <v>0</v>
      </c>
      <c r="E37" s="106"/>
      <c r="F37" s="106">
        <v>39.99</v>
      </c>
      <c r="G37" s="107">
        <v>39.99</v>
      </c>
      <c r="H37" s="45"/>
      <c r="I37" s="45"/>
      <c r="J37" s="45"/>
      <c r="K37" s="45"/>
      <c r="L37" s="45"/>
      <c r="M37" s="45"/>
      <c r="N37" s="45"/>
      <c r="P37" s="13"/>
      <c r="Q37" s="108"/>
      <c r="R37" s="108"/>
      <c r="S37" s="108"/>
      <c r="T37" s="108"/>
      <c r="U37" s="108"/>
      <c r="V37" s="108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2:35" ht="15.6" x14ac:dyDescent="0.3">
      <c r="B38" s="150" t="s">
        <v>52</v>
      </c>
      <c r="C38" s="106" t="s">
        <v>59</v>
      </c>
      <c r="D38" s="106">
        <v>0</v>
      </c>
      <c r="E38" s="106"/>
      <c r="F38" s="106">
        <v>0</v>
      </c>
      <c r="G38" s="107">
        <v>0</v>
      </c>
      <c r="H38" s="45"/>
      <c r="I38" s="45"/>
      <c r="J38" s="45"/>
      <c r="K38" s="45"/>
      <c r="L38" s="45"/>
      <c r="M38" s="45"/>
      <c r="N38" s="45"/>
      <c r="P38" s="1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2:35" ht="15.6" x14ac:dyDescent="0.3">
      <c r="B39" s="150" t="s">
        <v>6</v>
      </c>
      <c r="C39" s="106" t="s">
        <v>87</v>
      </c>
      <c r="D39" s="106">
        <v>0</v>
      </c>
      <c r="E39" s="106"/>
      <c r="F39" s="110">
        <f>C56*(E55-E54)*G55</f>
        <v>296.57099999999997</v>
      </c>
      <c r="G39" s="115">
        <f>C56*E56*G56</f>
        <v>689.69999999999993</v>
      </c>
      <c r="H39" s="45"/>
      <c r="I39" s="45"/>
      <c r="J39" s="45"/>
      <c r="K39" s="45"/>
      <c r="L39" s="45"/>
      <c r="M39" s="45"/>
      <c r="N39" s="45"/>
      <c r="P39" s="1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2:35" x14ac:dyDescent="0.3">
      <c r="B40" s="111"/>
      <c r="C40" s="79" t="s">
        <v>47</v>
      </c>
      <c r="D40" s="112">
        <f>D41</f>
        <v>0</v>
      </c>
      <c r="E40" s="112">
        <f>E41</f>
        <v>0</v>
      </c>
      <c r="F40" s="112">
        <f>F41-F39</f>
        <v>39.990000000000009</v>
      </c>
      <c r="G40" s="113">
        <f>G41-G39</f>
        <v>39.990000000000009</v>
      </c>
      <c r="H40" s="114"/>
      <c r="I40" s="114"/>
      <c r="J40" s="114"/>
      <c r="K40" s="114"/>
      <c r="L40" s="114"/>
      <c r="M40" s="114"/>
      <c r="N40" s="11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2:35" x14ac:dyDescent="0.3">
      <c r="B41" s="111"/>
      <c r="C41" s="81" t="s">
        <v>37</v>
      </c>
      <c r="D41" s="110">
        <f>SUM(D37:D39)</f>
        <v>0</v>
      </c>
      <c r="E41" s="110">
        <f>SUM(E37:E39)</f>
        <v>0</v>
      </c>
      <c r="F41" s="110">
        <f>SUM(F37:F39)</f>
        <v>336.56099999999998</v>
      </c>
      <c r="G41" s="115">
        <f>SUM(G37:G39)</f>
        <v>729.68999999999994</v>
      </c>
      <c r="H41" s="45"/>
      <c r="I41" s="45"/>
      <c r="J41" s="45"/>
      <c r="K41" s="45"/>
      <c r="L41" s="45"/>
      <c r="M41" s="45"/>
      <c r="N41" s="45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2:35" s="108" customFormat="1" x14ac:dyDescent="0.3">
      <c r="B42" s="116"/>
      <c r="C42" s="82"/>
      <c r="D42" s="117"/>
      <c r="E42" s="117"/>
      <c r="F42" s="117"/>
      <c r="G42" s="118"/>
      <c r="H42" s="45"/>
      <c r="I42" s="45"/>
      <c r="J42" s="45"/>
      <c r="K42" s="45"/>
      <c r="L42" s="45"/>
      <c r="M42" s="45"/>
      <c r="N42" s="45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38"/>
      <c r="AI42" s="38"/>
    </row>
    <row r="43" spans="2:35" ht="25.2" customHeight="1" x14ac:dyDescent="0.3">
      <c r="B43" s="142" t="s">
        <v>94</v>
      </c>
      <c r="C43" s="99" t="s">
        <v>73</v>
      </c>
      <c r="D43" s="84" t="s">
        <v>1</v>
      </c>
      <c r="E43" s="85" t="s">
        <v>53</v>
      </c>
      <c r="F43" s="85" t="s">
        <v>29</v>
      </c>
      <c r="G43" s="96" t="s">
        <v>30</v>
      </c>
      <c r="H43" s="100"/>
      <c r="I43" s="100"/>
      <c r="J43" s="100"/>
      <c r="K43" s="100"/>
      <c r="L43" s="100"/>
      <c r="M43" s="100"/>
      <c r="N43" s="100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2:35" s="7" customFormat="1" ht="23.4" customHeight="1" x14ac:dyDescent="0.3">
      <c r="B44" s="97"/>
      <c r="C44" s="79" t="s">
        <v>48</v>
      </c>
      <c r="D44" s="128">
        <f>D10+D22+D33+D40</f>
        <v>622</v>
      </c>
      <c r="E44" s="128">
        <f>E10+E22+E33+E40</f>
        <v>4393</v>
      </c>
      <c r="F44" s="128">
        <f>F10+F22+F33+F40</f>
        <v>45.990000000000009</v>
      </c>
      <c r="G44" s="129">
        <f>G10+G22+G33+G40</f>
        <v>5345.99</v>
      </c>
      <c r="H44" s="31"/>
      <c r="I44" s="31"/>
      <c r="J44" s="31"/>
      <c r="K44" s="31"/>
      <c r="L44" s="31"/>
      <c r="M44" s="31"/>
      <c r="N44" s="31"/>
      <c r="P44" s="6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9"/>
      <c r="AI44" s="39"/>
    </row>
    <row r="45" spans="2:35" ht="23.4" customHeight="1" thickBot="1" x14ac:dyDescent="0.35">
      <c r="B45" s="123"/>
      <c r="C45" s="130" t="s">
        <v>38</v>
      </c>
      <c r="D45" s="131">
        <f>+D11+D23+D34+D41</f>
        <v>689</v>
      </c>
      <c r="E45" s="131">
        <f>+E11+E23+E34+E41</f>
        <v>5828</v>
      </c>
      <c r="F45" s="131">
        <f>+F11+F23+F34+F41</f>
        <v>342.56099999999998</v>
      </c>
      <c r="G45" s="132">
        <f>+G11+G23+G34+G41</f>
        <v>6535.69</v>
      </c>
      <c r="H45" s="31"/>
      <c r="I45" s="31"/>
      <c r="J45" s="31"/>
      <c r="K45" s="31"/>
      <c r="L45" s="31"/>
      <c r="M45" s="31"/>
      <c r="N45" s="31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2:35" s="108" customFormat="1" ht="23.4" customHeight="1" thickBot="1" x14ac:dyDescent="0.35">
      <c r="B46" s="124"/>
      <c r="C46" s="59"/>
      <c r="D46" s="60"/>
      <c r="E46" s="60"/>
      <c r="F46" s="60"/>
      <c r="G46" s="61"/>
      <c r="H46" s="31"/>
      <c r="I46" s="31"/>
      <c r="J46" s="31"/>
      <c r="K46" s="31"/>
      <c r="L46" s="31"/>
      <c r="M46" s="31"/>
      <c r="N46" s="31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38"/>
      <c r="AI46" s="38"/>
    </row>
    <row r="47" spans="2:35" ht="37.799999999999997" customHeight="1" thickBot="1" x14ac:dyDescent="0.35">
      <c r="B47" s="184" t="s">
        <v>74</v>
      </c>
      <c r="C47" s="185"/>
      <c r="D47" s="185"/>
      <c r="E47" s="186"/>
      <c r="F47" s="185"/>
      <c r="G47" s="187"/>
      <c r="H47" s="32"/>
      <c r="I47" s="32"/>
      <c r="J47" s="32"/>
      <c r="K47" s="32"/>
      <c r="L47" s="32"/>
      <c r="M47" s="32"/>
      <c r="N47" s="32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2:35" s="12" customFormat="1" ht="36.6" customHeight="1" x14ac:dyDescent="0.3">
      <c r="B48" s="143" t="s">
        <v>90</v>
      </c>
      <c r="C48" s="192" t="s">
        <v>65</v>
      </c>
      <c r="D48" s="192"/>
      <c r="E48" s="144" t="s">
        <v>91</v>
      </c>
      <c r="F48" s="193" t="s">
        <v>66</v>
      </c>
      <c r="G48" s="193"/>
      <c r="H48" s="33"/>
      <c r="I48" s="33"/>
      <c r="J48" s="33"/>
      <c r="K48" s="33"/>
      <c r="L48" s="33"/>
      <c r="M48" s="33"/>
      <c r="N48" s="33"/>
      <c r="P48" s="6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0"/>
      <c r="AI48" s="40"/>
    </row>
    <row r="49" spans="2:35" s="13" customFormat="1" ht="24.6" customHeight="1" x14ac:dyDescent="0.3">
      <c r="B49" s="56" t="s">
        <v>35</v>
      </c>
      <c r="C49" s="15" t="s">
        <v>31</v>
      </c>
      <c r="D49" s="16">
        <f>SUM(D44:F44)</f>
        <v>5060.99</v>
      </c>
      <c r="E49" s="56" t="s">
        <v>35</v>
      </c>
      <c r="F49" s="19" t="s">
        <v>31</v>
      </c>
      <c r="G49" s="20">
        <f>SUM(D45:F45)</f>
        <v>6859.5609999999997</v>
      </c>
      <c r="H49" s="34"/>
      <c r="I49" s="34"/>
      <c r="J49" s="34"/>
      <c r="K49" s="34"/>
      <c r="L49" s="34"/>
      <c r="M49" s="34"/>
      <c r="N49" s="34"/>
      <c r="P49" s="6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1"/>
      <c r="AI49" s="41"/>
    </row>
    <row r="50" spans="2:35" s="13" customFormat="1" ht="24.6" customHeight="1" x14ac:dyDescent="0.3">
      <c r="B50" s="56" t="s">
        <v>36</v>
      </c>
      <c r="C50" s="17" t="s">
        <v>32</v>
      </c>
      <c r="D50" s="18">
        <f>G44</f>
        <v>5345.99</v>
      </c>
      <c r="E50" s="56" t="s">
        <v>36</v>
      </c>
      <c r="F50" s="21" t="s">
        <v>32</v>
      </c>
      <c r="G50" s="22">
        <f>G45</f>
        <v>6535.69</v>
      </c>
      <c r="H50" s="34"/>
      <c r="I50" s="34"/>
      <c r="J50" s="34"/>
      <c r="K50" s="34"/>
      <c r="L50" s="34"/>
      <c r="M50" s="34"/>
      <c r="N50" s="34"/>
      <c r="P50" s="6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1"/>
      <c r="AI50" s="41"/>
    </row>
    <row r="51" spans="2:35" s="13" customFormat="1" ht="24.6" customHeight="1" thickBot="1" x14ac:dyDescent="0.35">
      <c r="B51" s="57"/>
      <c r="C51" s="62" t="s">
        <v>77</v>
      </c>
      <c r="D51" s="63">
        <f>D49+D50</f>
        <v>10406.98</v>
      </c>
      <c r="E51" s="64"/>
      <c r="F51" s="65" t="s">
        <v>78</v>
      </c>
      <c r="G51" s="133">
        <f>G49+G50</f>
        <v>13395.251</v>
      </c>
      <c r="H51" s="34"/>
      <c r="I51" s="34"/>
      <c r="J51" s="34"/>
      <c r="K51" s="34"/>
      <c r="L51" s="34"/>
      <c r="M51" s="34"/>
      <c r="N51" s="34"/>
      <c r="P51" s="6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1"/>
      <c r="AI51" s="41"/>
    </row>
    <row r="54" spans="2:35" ht="18" x14ac:dyDescent="0.3">
      <c r="B54" s="160" t="s">
        <v>104</v>
      </c>
      <c r="C54" s="145"/>
      <c r="D54" s="68" t="s">
        <v>99</v>
      </c>
      <c r="E54" s="72">
        <f>10*7</f>
        <v>70</v>
      </c>
      <c r="F54" s="146"/>
      <c r="G54" s="146"/>
    </row>
    <row r="55" spans="2:35" x14ac:dyDescent="0.3">
      <c r="B55" s="86" t="s">
        <v>71</v>
      </c>
      <c r="C55" s="106">
        <v>3.25</v>
      </c>
      <c r="D55" s="86" t="s">
        <v>79</v>
      </c>
      <c r="E55" s="147">
        <v>500</v>
      </c>
      <c r="F55" s="49" t="s">
        <v>92</v>
      </c>
      <c r="G55" s="106">
        <v>0.03</v>
      </c>
      <c r="H55" s="48"/>
      <c r="I55" s="48"/>
      <c r="J55" s="48"/>
      <c r="K55" s="48"/>
      <c r="L55" s="48"/>
      <c r="M55" s="48"/>
      <c r="N55" s="48"/>
    </row>
    <row r="56" spans="2:35" x14ac:dyDescent="0.3">
      <c r="B56" s="86" t="s">
        <v>88</v>
      </c>
      <c r="C56" s="106">
        <v>22.99</v>
      </c>
      <c r="D56" s="86" t="s">
        <v>80</v>
      </c>
      <c r="E56" s="147">
        <v>1000</v>
      </c>
      <c r="F56" s="49" t="s">
        <v>93</v>
      </c>
      <c r="G56" s="106">
        <v>0.03</v>
      </c>
      <c r="H56" s="48"/>
      <c r="I56" s="48"/>
      <c r="J56" s="48"/>
      <c r="K56" s="48"/>
      <c r="L56" s="48"/>
      <c r="M56" s="48"/>
      <c r="N56" s="48"/>
    </row>
    <row r="58" spans="2:35" x14ac:dyDescent="0.3">
      <c r="B58" s="126" t="s">
        <v>46</v>
      </c>
    </row>
    <row r="59" spans="2:35" x14ac:dyDescent="0.3">
      <c r="B59" s="6" t="s">
        <v>100</v>
      </c>
    </row>
    <row r="60" spans="2:35" x14ac:dyDescent="0.3">
      <c r="B60" s="6" t="s">
        <v>97</v>
      </c>
    </row>
    <row r="65" spans="2:2" hidden="1" x14ac:dyDescent="0.3">
      <c r="B65" s="5" t="s">
        <v>0</v>
      </c>
    </row>
    <row r="66" spans="2:2" hidden="1" x14ac:dyDescent="0.3">
      <c r="B66" s="127" t="s">
        <v>10</v>
      </c>
    </row>
    <row r="67" spans="2:2" hidden="1" x14ac:dyDescent="0.3">
      <c r="B67" s="127" t="s">
        <v>16</v>
      </c>
    </row>
    <row r="68" spans="2:2" hidden="1" x14ac:dyDescent="0.3">
      <c r="B68" s="127" t="s">
        <v>12</v>
      </c>
    </row>
    <row r="69" spans="2:2" hidden="1" x14ac:dyDescent="0.3">
      <c r="B69" s="127" t="s">
        <v>13</v>
      </c>
    </row>
    <row r="70" spans="2:2" hidden="1" x14ac:dyDescent="0.3">
      <c r="B70" s="127" t="s">
        <v>14</v>
      </c>
    </row>
    <row r="71" spans="2:2" hidden="1" x14ac:dyDescent="0.3">
      <c r="B71" s="127" t="s">
        <v>15</v>
      </c>
    </row>
    <row r="72" spans="2:2" hidden="1" x14ac:dyDescent="0.3">
      <c r="B72" s="127" t="s">
        <v>11</v>
      </c>
    </row>
    <row r="73" spans="2:2" hidden="1" x14ac:dyDescent="0.3">
      <c r="B73" s="127" t="s">
        <v>17</v>
      </c>
    </row>
    <row r="74" spans="2:2" hidden="1" x14ac:dyDescent="0.3">
      <c r="B74" s="127" t="s">
        <v>18</v>
      </c>
    </row>
    <row r="75" spans="2:2" hidden="1" x14ac:dyDescent="0.3">
      <c r="B75" s="127" t="s">
        <v>19</v>
      </c>
    </row>
    <row r="76" spans="2:2" hidden="1" x14ac:dyDescent="0.3">
      <c r="B76" s="127" t="s">
        <v>20</v>
      </c>
    </row>
    <row r="77" spans="2:2" hidden="1" x14ac:dyDescent="0.3">
      <c r="B77" s="127" t="s">
        <v>21</v>
      </c>
    </row>
    <row r="78" spans="2:2" hidden="1" x14ac:dyDescent="0.3">
      <c r="B78" s="127" t="s">
        <v>22</v>
      </c>
    </row>
    <row r="79" spans="2:2" hidden="1" x14ac:dyDescent="0.3">
      <c r="B79" s="127" t="s">
        <v>23</v>
      </c>
    </row>
    <row r="80" spans="2:2" hidden="1" x14ac:dyDescent="0.3">
      <c r="B80" s="127" t="s">
        <v>24</v>
      </c>
    </row>
    <row r="81" spans="2:2" hidden="1" x14ac:dyDescent="0.3">
      <c r="B81" s="127" t="s">
        <v>25</v>
      </c>
    </row>
    <row r="82" spans="2:2" hidden="1" x14ac:dyDescent="0.3">
      <c r="B82" s="127" t="s">
        <v>26</v>
      </c>
    </row>
    <row r="83" spans="2:2" hidden="1" x14ac:dyDescent="0.3">
      <c r="B83" s="127" t="s">
        <v>17</v>
      </c>
    </row>
    <row r="84" spans="2:2" hidden="1" x14ac:dyDescent="0.3">
      <c r="B84" s="127" t="s">
        <v>45</v>
      </c>
    </row>
  </sheetData>
  <mergeCells count="4">
    <mergeCell ref="B47:G47"/>
    <mergeCell ref="C1:G2"/>
    <mergeCell ref="C48:D48"/>
    <mergeCell ref="F48:G48"/>
  </mergeCells>
  <dataValidations count="1">
    <dataValidation type="list" allowBlank="1" showInputMessage="1" showErrorMessage="1" sqref="B4" xr:uid="{91EBD752-44B0-4353-8924-415F5BE89AA8}">
      <formula1>$B$65:$B$84</formula1>
    </dataValidation>
  </dataValidations>
  <hyperlinks>
    <hyperlink ref="B28" r:id="rId1" xr:uid="{4C3E9EE1-49E8-4021-8B40-F5ADA1E0C5B1}"/>
    <hyperlink ref="B32" r:id="rId2" display="Shipping" xr:uid="{887B484A-2823-4B57-8B20-A4D9E32CDB1E}"/>
    <hyperlink ref="B7" r:id="rId3" xr:uid="{24A2534E-28E6-40D0-82EF-D8ADF3193894}"/>
    <hyperlink ref="B6" r:id="rId4" display="Jungle Scott" xr:uid="{237D2281-605D-4494-B72F-91C33194D58A}"/>
    <hyperlink ref="B5" r:id="rId5" xr:uid="{2322FE5E-0DCC-48C2-9B2C-EFE75DFE575B}"/>
    <hyperlink ref="B9" r:id="rId6" xr:uid="{050BD65A-81E1-4D86-B14C-AC4FC5940FE0}"/>
  </hyperlinks>
  <pageMargins left="0.7" right="0.7" top="0.75" bottom="0.75" header="0.3" footer="0.3"/>
  <pageSetup scale="61" orientation="portrait" verticalDpi="0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Worksheet</vt:lpstr>
      <vt:lpstr>Budget Example </vt:lpstr>
      <vt:lpstr>'Budget Example '!Print_Area</vt:lpstr>
      <vt:lpstr>'Budget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Yuping Wang</dc:creator>
  <cp:lastModifiedBy>Yuping Wang</cp:lastModifiedBy>
  <cp:lastPrinted>2019-10-27T03:28:09Z</cp:lastPrinted>
  <dcterms:created xsi:type="dcterms:W3CDTF">2019-10-25T17:53:49Z</dcterms:created>
  <dcterms:modified xsi:type="dcterms:W3CDTF">2020-01-17T17:00:03Z</dcterms:modified>
</cp:coreProperties>
</file>